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Input" sheetId="1" r:id="rId1"/>
    <sheet name="MFR" sheetId="2" r:id="rId2"/>
  </sheets>
  <externalReferences>
    <externalReference r:id="rId5"/>
    <externalReference r:id="rId6"/>
    <externalReference r:id="rId7"/>
  </externalReferences>
  <definedNames>
    <definedName name="\bilanz">#REF!</definedName>
    <definedName name="\bilanz1">#REF!</definedName>
    <definedName name="\bkaktiv">#REF!</definedName>
    <definedName name="\bkav">#REF!</definedName>
    <definedName name="\bkbiluer">#REF!</definedName>
    <definedName name="\bkek">#REF!</definedName>
    <definedName name="\bkfk">#REF!</definedName>
    <definedName name="\bkimmobsach">#REF!</definedName>
    <definedName name="\bkkfk">#REF!</definedName>
    <definedName name="\bklfk">#REF!</definedName>
    <definedName name="\bkmobsach">#REF!</definedName>
    <definedName name="\bkpassiv">#REF!</definedName>
    <definedName name="\bkuv">#REF!</definedName>
    <definedName name="\bkvaktiv">#REF!</definedName>
    <definedName name="\bkvav">#REF!</definedName>
    <definedName name="\bkvbiluer">#REF!</definedName>
    <definedName name="\bkvek">#REF!</definedName>
    <definedName name="\bkvfk">#REF!</definedName>
    <definedName name="\bkvimmobsach">#REF!</definedName>
    <definedName name="\bkvkfk">#REF!</definedName>
    <definedName name="\bkvlfk">#REF!</definedName>
    <definedName name="\bkvmobsach">#REF!</definedName>
    <definedName name="\bkvortrag">#REF!</definedName>
    <definedName name="\bkvpassiv">#REF!</definedName>
    <definedName name="\bkvuv">#REF!</definedName>
    <definedName name="\ebbkaktiv">#REF!</definedName>
    <definedName name="\ebbkbaktiv">#REF!</definedName>
    <definedName name="\ebbkbdek">#REF!</definedName>
    <definedName name="\ebbkbdims">#REF!</definedName>
    <definedName name="\ebbkbdms">#REF!</definedName>
    <definedName name="\ebbkbek">#REF!</definedName>
    <definedName name="\ebbkbims">#REF!</definedName>
    <definedName name="\ebbkbms">#REF!</definedName>
    <definedName name="\ebbkbpassiv">#REF!</definedName>
    <definedName name="\ebbkdek">#REF!</definedName>
    <definedName name="\ebbkdims">#REF!</definedName>
    <definedName name="\ebbkdms">#REF!</definedName>
    <definedName name="\ebbkek">#REF!</definedName>
    <definedName name="\ebbkims">#REF!</definedName>
    <definedName name="\ebbkms">#REF!</definedName>
    <definedName name="\ebbkpassiv">#REF!</definedName>
    <definedName name="\eberbne">#REF!</definedName>
    <definedName name="\eberkaoe">#REF!</definedName>
    <definedName name="\eberkba">#REF!</definedName>
    <definedName name="\eberkbaoe">#REF!</definedName>
    <definedName name="\eberkbba">#REF!</definedName>
    <definedName name="\eberkbdaoe">#REF!</definedName>
    <definedName name="\eberkbdba">#REF!</definedName>
    <definedName name="\eberkbdfin">#REF!</definedName>
    <definedName name="\eberkbdper">#REF!</definedName>
    <definedName name="\eberkbfin">#REF!</definedName>
    <definedName name="\eberkbper">#REF!</definedName>
    <definedName name="\eberkbuer">#REF!</definedName>
    <definedName name="\eberkdaoe">#REF!</definedName>
    <definedName name="\eberkdba">#REF!</definedName>
    <definedName name="\eberkdfin">#REF!</definedName>
    <definedName name="\eberkdper">#REF!</definedName>
    <definedName name="\eberkfin">#REF!</definedName>
    <definedName name="\eberkper">#REF!</definedName>
    <definedName name="\eberkuer">#REF!</definedName>
    <definedName name="\eberne">#REF!</definedName>
    <definedName name="\er">#REF!</definedName>
    <definedName name="\er1">#REF!</definedName>
    <definedName name="\erkaoe">#REF!</definedName>
    <definedName name="\erkba">#REF!</definedName>
    <definedName name="\erkfin">#REF!</definedName>
    <definedName name="\erkper">#REF!</definedName>
    <definedName name="\erkuer">#REF!</definedName>
    <definedName name="\erkvuer">#REF!</definedName>
    <definedName name="\gvgewinn">#REF!</definedName>
    <definedName name="\gvgewinn1">#REF!</definedName>
    <definedName name="\gvkgewinn">#REF!</definedName>
    <definedName name="\gvktotal">#REF!</definedName>
    <definedName name="\gvkverwend">#REF!</definedName>
    <definedName name="\gvkvgewinn">#REF!</definedName>
    <definedName name="\gvkvortrag">#REF!</definedName>
    <definedName name="\gvkvtotal">#REF!</definedName>
    <definedName name="\gvkvverwend">#REF!</definedName>
    <definedName name="\gvverwend">#REF!</definedName>
    <definedName name="\gvverwend1">#REF!</definedName>
    <definedName name="\mfr">'MFR'!$B$6</definedName>
    <definedName name="\mfrvorjahre">'MFR'!$C$6:$C$60</definedName>
    <definedName name="\sbav">#REF!</definedName>
    <definedName name="\sbav1">#REF!</definedName>
    <definedName name="\sbbdek">'[2]Statistik_bereinigte_Bilanzen'!#REF!</definedName>
    <definedName name="\sbbdek1">'[2]Statistik_bereinigte_Bilanzen'!#REF!</definedName>
    <definedName name="\sbbil">#REF!</definedName>
    <definedName name="\sbbkdek">'[2]Statistik_bereinigte_Bilanzen'!#REF!</definedName>
    <definedName name="\sbbkdek1">'[2]Statistik_bereinigte_Bilanzen'!#REF!</definedName>
    <definedName name="\sbbkdek2">'[2]Statistik_bereinigte_Bilanzen'!#REF!</definedName>
    <definedName name="\sbbkdek3">'[2]Statistik_bereinigte_Bilanzen'!#REF!</definedName>
    <definedName name="\sbdek">#REF!</definedName>
    <definedName name="\sbdek1">#REF!</definedName>
    <definedName name="\sbdims">#REF!</definedName>
    <definedName name="\sbdims1">#REF!</definedName>
    <definedName name="\sbdms">#REF!</definedName>
    <definedName name="\sbdms1">#REF!</definedName>
    <definedName name="\sbek">#REF!</definedName>
    <definedName name="\sbek1">#REF!</definedName>
    <definedName name="\sbka1">#REF!</definedName>
    <definedName name="\sbka2">#REF!</definedName>
    <definedName name="\sbka3">#REF!</definedName>
    <definedName name="\sbkaktiv">#REF!</definedName>
    <definedName name="\sbkdek">#REF!</definedName>
    <definedName name="\sbkdek1">#REF!</definedName>
    <definedName name="\sbkdek2">#REF!</definedName>
    <definedName name="\sbkdek3">#REF!</definedName>
    <definedName name="\sbkdims">#REF!</definedName>
    <definedName name="\sbkdims1">#REF!</definedName>
    <definedName name="\sbkdims2">#REF!</definedName>
    <definedName name="\sbkdims3">#REF!</definedName>
    <definedName name="\sbkdms">#REF!</definedName>
    <definedName name="\sbkdms1">#REF!</definedName>
    <definedName name="\sbkdms2">#REF!</definedName>
    <definedName name="\sbkdms3">#REF!</definedName>
    <definedName name="\sbkek">#REF!</definedName>
    <definedName name="\sbkek1">#REF!</definedName>
    <definedName name="\sbkek2">#REF!</definedName>
    <definedName name="\sbkek3">#REF!</definedName>
    <definedName name="\sbkfk">#REF!</definedName>
    <definedName name="\sbkfk1">#REF!</definedName>
    <definedName name="\sbkims">#REF!</definedName>
    <definedName name="\sbkims1">#REF!</definedName>
    <definedName name="\sbkims2">#REF!</definedName>
    <definedName name="\sbkims3">#REF!</definedName>
    <definedName name="\sbkms">#REF!</definedName>
    <definedName name="\sbkms1">#REF!</definedName>
    <definedName name="\sbkms2">#REF!</definedName>
    <definedName name="\sbkms3">#REF!</definedName>
    <definedName name="\sbkp1">#REF!</definedName>
    <definedName name="\sbkp2">#REF!</definedName>
    <definedName name="\sbkp3">#REF!</definedName>
    <definedName name="\sbkpassiv">#REF!</definedName>
    <definedName name="\sblfk">#REF!</definedName>
    <definedName name="\sblfk1">#REF!</definedName>
    <definedName name="\sbuv">#REF!</definedName>
    <definedName name="\sbuv1">#REF!</definedName>
    <definedName name="\sbvorjahre">#REF!</definedName>
    <definedName name="\serab">#REF!</definedName>
    <definedName name="\serab1">#REF!</definedName>
    <definedName name="\seraoe">#REF!</definedName>
    <definedName name="\seraoe1">#REF!</definedName>
    <definedName name="\serba">#REF!</definedName>
    <definedName name="\serba1">#REF!</definedName>
    <definedName name="\serbne">#REF!</definedName>
    <definedName name="\serbne1">#REF!</definedName>
    <definedName name="\serdaoe">#REF!</definedName>
    <definedName name="\serdaoe1">#REF!</definedName>
    <definedName name="\serdba">#REF!</definedName>
    <definedName name="\serdba1">#REF!</definedName>
    <definedName name="\serdfin">#REF!</definedName>
    <definedName name="\serdfin1">#REF!</definedName>
    <definedName name="\serdper">#REF!</definedName>
    <definedName name="\serdper1">#REF!</definedName>
    <definedName name="\serer">#REF!</definedName>
    <definedName name="\serfin">#REF!</definedName>
    <definedName name="\serfin1">#REF!</definedName>
    <definedName name="\serkaoe">#REF!</definedName>
    <definedName name="\serkaoe1">#REF!</definedName>
    <definedName name="\serkaoe2">#REF!</definedName>
    <definedName name="\serkaoe3">#REF!</definedName>
    <definedName name="\serkba">#REF!</definedName>
    <definedName name="\serkba1">#REF!</definedName>
    <definedName name="\serkba2">#REF!</definedName>
    <definedName name="\serkba3">#REF!</definedName>
    <definedName name="\serkdaoe">#REF!</definedName>
    <definedName name="\serkdaoe1">#REF!</definedName>
    <definedName name="\serkdaoe2">#REF!</definedName>
    <definedName name="\serkdaoe3">#REF!</definedName>
    <definedName name="\serkdba">#REF!</definedName>
    <definedName name="\serkdba1">#REF!</definedName>
    <definedName name="\serkdba2">#REF!</definedName>
    <definedName name="\serkdba3">#REF!</definedName>
    <definedName name="\serkdfin">#REF!</definedName>
    <definedName name="\serkdfin1">#REF!</definedName>
    <definedName name="\serkdfin2">#REF!</definedName>
    <definedName name="\serkdfin3">#REF!</definedName>
    <definedName name="\serkdper">#REF!</definedName>
    <definedName name="\serkdper1">#REF!</definedName>
    <definedName name="\serkdper2">#REF!</definedName>
    <definedName name="\serkdper3">#REF!</definedName>
    <definedName name="\serkfin">#REF!</definedName>
    <definedName name="\serkfin1">#REF!</definedName>
    <definedName name="\serkfin2">#REF!</definedName>
    <definedName name="\serkfin3">#REF!</definedName>
    <definedName name="\serkper">#REF!</definedName>
    <definedName name="\serkper1">#REF!</definedName>
    <definedName name="\serkper2">#REF!</definedName>
    <definedName name="\serkper3">#REF!</definedName>
    <definedName name="\serkuer">#REF!</definedName>
    <definedName name="\serne1">#REF!</definedName>
    <definedName name="\serne2">#REF!</definedName>
    <definedName name="\serne3">#REF!</definedName>
    <definedName name="\serneaktiv">#REF!</definedName>
    <definedName name="\serper">#REF!</definedName>
    <definedName name="\serper1">#REF!</definedName>
    <definedName name="\serst">#REF!</definedName>
    <definedName name="\serst1">#REF!</definedName>
    <definedName name="\serums">#REF!</definedName>
    <definedName name="\serums1">#REF!</definedName>
    <definedName name="\servorjahre">#REF!</definedName>
    <definedName name="\serwa">#REF!</definedName>
    <definedName name="\serwa1">#REF!</definedName>
    <definedName name="\st_jahr" localSheetId="1">'[2]Stammdaten'!$B$8</definedName>
    <definedName name="\st_name" localSheetId="1">'[2]Stammdaten'!$B$3</definedName>
    <definedName name="\st_ort" localSheetId="1">'[2]Stammdaten'!$B$7</definedName>
    <definedName name="Abschreibungen">#REF!</definedName>
    <definedName name="aktienkapital">#REF!</definedName>
    <definedName name="aktive_abgrenzungsposten">#REF!</definedName>
    <definedName name="Aktivierter_Aufwand">'[1]Bilanz'!$D$181</definedName>
    <definedName name="Aktivierter_Aufwand_und_aktive_Berichtigungsposten">'[1]Bilanz'!$D$184</definedName>
    <definedName name="andere_forderungen">#REF!</definedName>
    <definedName name="Andere_kurzfristige_Verbindlichkeiten">#REF!</definedName>
    <definedName name="Andere_langfristige_Verbindlichkeiten">#REF!</definedName>
    <definedName name="Arbeitsleistungen_Dritter">'[1]Erfolgsrechnung'!$D$72</definedName>
    <definedName name="AufwandMatWaren">#REF!</definedName>
    <definedName name="Aufwandminderungen">#REF!</definedName>
    <definedName name="ausserord_aufwand">#REF!</definedName>
    <definedName name="ausserord_betriebsfr_erfolg">#REF!</definedName>
    <definedName name="ausserord_ertrag">#REF!</definedName>
    <definedName name="Bestandesänderungen">#REF!</definedName>
    <definedName name="Betriebsertrag">#REF!</definedName>
    <definedName name="BetriebsertragVj">#REF!</definedName>
    <definedName name="Betriebsfremder_Erfolg">#REF!</definedName>
    <definedName name="betriebsliegenschaft">#REF!</definedName>
    <definedName name="Büromobiliar_Büromaschinen">'[1]Bilanz'!$D$75</definedName>
    <definedName name="dividende">#REF!</definedName>
    <definedName name="_xlnm.Print_Area" localSheetId="0">'Input'!$B$1:$I$82</definedName>
    <definedName name="_xlnm.Print_Area" localSheetId="1">'MFR'!$A$1:$D$60</definedName>
    <definedName name="_xlnm.Print_Titles" localSheetId="0">'Input'!$1:$5</definedName>
    <definedName name="EDVAnlage">#REF!</definedName>
    <definedName name="Eigenleistungen">#REF!</definedName>
    <definedName name="Einkaufsspesen">#REF!</definedName>
    <definedName name="einlage_abr">#REF!</definedName>
    <definedName name="einlage_allgemeine">#REF!</definedName>
    <definedName name="einlage_freie">#REF!</definedName>
    <definedName name="energie">#REF!</definedName>
    <definedName name="Erlös">#REF!</definedName>
    <definedName name="ErlösVj">#REF!</definedName>
    <definedName name="Ertragsminderungen">#REF!</definedName>
    <definedName name="fahrzeugaufwand">#REF!</definedName>
    <definedName name="fahrzeuge">#REF!</definedName>
    <definedName name="finanzanlagen">#REF!</definedName>
    <definedName name="finanzaufwand">#REF!</definedName>
    <definedName name="finanzertrag">#REF!</definedName>
    <definedName name="finanzverbindl">#REF!</definedName>
    <definedName name="flüssige_mittel">#REF!</definedName>
    <definedName name="forderungen_ll">#REF!</definedName>
    <definedName name="Gewinne_aus_Veräusserung">#REF!</definedName>
    <definedName name="Goodwill">#REF!</definedName>
    <definedName name="immat_Sachanlagen">#REF!</definedName>
    <definedName name="Immobile_Sachanlagen">#REF!</definedName>
    <definedName name="Immobilienerfolg">'[1]Erfolgsrechnung'!$D$223</definedName>
    <definedName name="Informatikaufwand">#REF!</definedName>
    <definedName name="Kurzfristige_Finanzverbindlichkeiten">'[1]Bilanz'!$D$203</definedName>
    <definedName name="langfr.verbindl.">#REF!</definedName>
    <definedName name="lohnaufwand">#REF!</definedName>
    <definedName name="maschinen">#REF!</definedName>
    <definedName name="Mobile_Sachanlagen">#REF!</definedName>
    <definedName name="mobilien">#REF!</definedName>
    <definedName name="nettoerlös">#REF!</definedName>
    <definedName name="nettoerlösvj">#REF!</definedName>
    <definedName name="passive_abgrenzungsposten">#REF!</definedName>
    <definedName name="Patente">#REF!</definedName>
    <definedName name="Personalaufwand">#REF!</definedName>
    <definedName name="raumaufwand">#REF!</definedName>
    <definedName name="Reserven">#REF!</definedName>
    <definedName name="rückstellungen">#REF!</definedName>
    <definedName name="sachvers">#REF!</definedName>
    <definedName name="schulden_ll">#REF!</definedName>
    <definedName name="sozialvers">#REF!</definedName>
    <definedName name="steuern">#REF!</definedName>
    <definedName name="STWEG_Rain">'[1]Bilanz'!$D$127</definedName>
    <definedName name="STWEG_Sirnrüti">'[1]Bilanz'!$D$141</definedName>
    <definedName name="STWEG_Sonnhalde">'[1]Bilanz'!$D$134</definedName>
    <definedName name="STWEG_Stirnrüti">'[1]Bilanz'!#REF!</definedName>
    <definedName name="Uebriger_Aufwand">#REF!</definedName>
    <definedName name="Uebriger_Betriebsaufwand">#REF!</definedName>
    <definedName name="Uebriger_Personalaufwand">#REF!</definedName>
    <definedName name="URE">#REF!</definedName>
    <definedName name="v_dividende">#REF!</definedName>
    <definedName name="v_einlage_abr">#REF!</definedName>
    <definedName name="v_einlage_allgemeine">#REF!</definedName>
    <definedName name="v_einlage_freie">#REF!</definedName>
    <definedName name="v_vortrag">#REF!</definedName>
    <definedName name="Vertragsverhältnisse">'[1]Bilanz'!$D$161</definedName>
    <definedName name="verwaltungsaufwand">#REF!</definedName>
    <definedName name="verwaltungsgeb">#REF!</definedName>
    <definedName name="vorräte">#REF!</definedName>
    <definedName name="vortrag">#REF!</definedName>
    <definedName name="warenaufwand">#REF!</definedName>
    <definedName name="werbeaufwand">#REF!</definedName>
    <definedName name="Werkzeuge">'[1]Bilanz'!$D$96</definedName>
  </definedNames>
  <calcPr fullCalcOnLoad="1"/>
</workbook>
</file>

<file path=xl/sharedStrings.xml><?xml version="1.0" encoding="utf-8"?>
<sst xmlns="http://schemas.openxmlformats.org/spreadsheetml/2006/main" count="157" uniqueCount="148">
  <si>
    <t>Zuwachs</t>
  </si>
  <si>
    <t>Abgang</t>
  </si>
  <si>
    <t>1</t>
  </si>
  <si>
    <t>A K T I V E N</t>
  </si>
  <si>
    <t>10</t>
  </si>
  <si>
    <t>FINANZVERMOEGEN</t>
  </si>
  <si>
    <t>100</t>
  </si>
  <si>
    <t>Flüssige Mittel</t>
  </si>
  <si>
    <t>101</t>
  </si>
  <si>
    <t>Guthaben</t>
  </si>
  <si>
    <t>102</t>
  </si>
  <si>
    <t>103</t>
  </si>
  <si>
    <t>Transitorische Aktiven</t>
  </si>
  <si>
    <t>104</t>
  </si>
  <si>
    <t>Abrechnungskonten</t>
  </si>
  <si>
    <t>11</t>
  </si>
  <si>
    <t>VERWALTUNGSVERMOEGEN</t>
  </si>
  <si>
    <t>114</t>
  </si>
  <si>
    <t>Sachgüter</t>
  </si>
  <si>
    <t>2</t>
  </si>
  <si>
    <t>P A S S I V E N</t>
  </si>
  <si>
    <t>20</t>
  </si>
  <si>
    <t>FREMDKAPITAL</t>
  </si>
  <si>
    <t>200</t>
  </si>
  <si>
    <t>Laufende Verpflichtungen</t>
  </si>
  <si>
    <t>202</t>
  </si>
  <si>
    <t>Langfristige Schulden</t>
  </si>
  <si>
    <t>203</t>
  </si>
  <si>
    <t>Verpflichtungen für Sonderrechnungen</t>
  </si>
  <si>
    <t>205</t>
  </si>
  <si>
    <t>Transitorische Passiven</t>
  </si>
  <si>
    <t>22</t>
  </si>
  <si>
    <t>Spezialfinanzierungen</t>
  </si>
  <si>
    <t>228</t>
  </si>
  <si>
    <t>Verpflichtungen</t>
  </si>
  <si>
    <t>23</t>
  </si>
  <si>
    <t>KAPITAL</t>
  </si>
  <si>
    <t>239</t>
  </si>
  <si>
    <t>Kapital</t>
  </si>
  <si>
    <t>(Fonds: Netto-Flüssige Mittel)</t>
  </si>
  <si>
    <t>Jahresgewinn/-verlust</t>
  </si>
  <si>
    <t>Zunahme/Abnahme 101 Guthaben</t>
  </si>
  <si>
    <t>Zunahme/Abnahme 103 aktive Abgrenzungsposten</t>
  </si>
  <si>
    <t>Zunahme/Abnahme 104 Abrechnungskonten</t>
  </si>
  <si>
    <t>Zunahme/Abnahme 200 Lauf. Verpflichtungen</t>
  </si>
  <si>
    <t>Zunahme/Abnahme 205 Transitorische Passiven</t>
  </si>
  <si>
    <t>Investitionsbereich</t>
  </si>
  <si>
    <t>Investitionen in 102 Anlagen Finanzvermögen</t>
  </si>
  <si>
    <t>Veräusserung von 102 Anlagen Finanzvermögen</t>
  </si>
  <si>
    <t>Investitionen ins 11 Verwaltungsvermögen</t>
  </si>
  <si>
    <t>Geldfluss aus Investitionstätigkeit</t>
  </si>
  <si>
    <t>Kapitalüberschuss/-bedarf</t>
  </si>
  <si>
    <t>Finanzierungsbereich</t>
  </si>
  <si>
    <t>Geldfluss aus Finanzierungstätigkeit</t>
  </si>
  <si>
    <t>Zu-/Abnahme Netto-Flüssige Mittel</t>
  </si>
  <si>
    <t>Netto-Flüssige Mittel (Bankguthaben abzgl. Bankkontokorrent)</t>
  </si>
  <si>
    <t>Netto-Flüssige Mittel am 1.1.</t>
  </si>
  <si>
    <t>Netto-Flüssige Mittel am 31.12.</t>
  </si>
  <si>
    <t>Kontrolle</t>
  </si>
  <si>
    <t>Abschreibungen Verwaltungsvermögen</t>
  </si>
  <si>
    <t>Abschreibungen Finanzvermögen</t>
  </si>
  <si>
    <t>Zunahme 202 Langfr. Schulden</t>
  </si>
  <si>
    <t>Abnahme 202 Langfr. Schulden</t>
  </si>
  <si>
    <t>CHF</t>
  </si>
  <si>
    <t>Cashflow</t>
  </si>
  <si>
    <t>Kurzfristige Schulden</t>
  </si>
  <si>
    <t>Veränderung des "Nettoumlaufvermögens" (ohne flüssige Mittel)</t>
  </si>
  <si>
    <t>Geldfluss aus Verwaltungstätigkeit</t>
  </si>
  <si>
    <t>Verwaltungstätigkeit</t>
  </si>
  <si>
    <t>Bemerkung</t>
  </si>
  <si>
    <t>Vorräte</t>
  </si>
  <si>
    <t>Darlehen und Beteiligungen</t>
  </si>
  <si>
    <t>Investitionsbeiträge</t>
  </si>
  <si>
    <t>Übrige aktivierte Ausgaben</t>
  </si>
  <si>
    <t>SPEZIALFINANZIERUNG</t>
  </si>
  <si>
    <t>BILANZFEHLBETRAG</t>
  </si>
  <si>
    <t>Rückstellungen</t>
  </si>
  <si>
    <t>Zunahme/Abnahem 1025 Vorräte</t>
  </si>
  <si>
    <t>Zunahme/Abnahme 201 Kurzfristige Schulden</t>
  </si>
  <si>
    <t>Einlagen Spezialfinanzierung</t>
  </si>
  <si>
    <t>Entnahme Spezialfinanzierung</t>
  </si>
  <si>
    <t>Bildung von Rückstellungen</t>
  </si>
  <si>
    <t>Auflösung von Rückstellungen</t>
  </si>
  <si>
    <t>Aktuelles Jahr</t>
  </si>
  <si>
    <t>Vorjahr</t>
  </si>
  <si>
    <t>Artengliederung Laufende Rechnung</t>
  </si>
  <si>
    <t>Abschreibungen</t>
  </si>
  <si>
    <t xml:space="preserve">Bestandesrechnung </t>
  </si>
  <si>
    <t>Buchgewinn aus Verkäufe</t>
  </si>
  <si>
    <t>Verkauf</t>
  </si>
  <si>
    <t>Abschreibungen Steuern</t>
  </si>
  <si>
    <t>Check Veränderung Flüssige Mittel</t>
  </si>
  <si>
    <t>manuelle Eingabe aus Laufender Rechnung / Übernahme Vorjahreszahlen</t>
  </si>
  <si>
    <t>manuelle Eingabefelder mit Zahlen aus Bestandesrechnung und Laufender Rechnung</t>
  </si>
  <si>
    <t>Umbuchungen Anlagen</t>
  </si>
  <si>
    <t>Investitionen in Anlagen</t>
  </si>
  <si>
    <t>Verkauf Anlagen (Verkaufspreis)</t>
  </si>
  <si>
    <t>01.01.</t>
  </si>
  <si>
    <t>31.12.</t>
  </si>
  <si>
    <t>Anlagen ohne Vorräte</t>
  </si>
  <si>
    <t>900.330</t>
  </si>
  <si>
    <t>Spezialfonds</t>
  </si>
  <si>
    <t>Cash flow aktuelles Jahr</t>
  </si>
  <si>
    <t>Differenz</t>
  </si>
  <si>
    <t>Fonds</t>
  </si>
  <si>
    <t>NUV</t>
  </si>
  <si>
    <t>Definanz</t>
  </si>
  <si>
    <t>Kontr.</t>
  </si>
  <si>
    <t>Inv</t>
  </si>
  <si>
    <t>Fin</t>
  </si>
  <si>
    <t>Delta</t>
  </si>
  <si>
    <t>CF</t>
  </si>
  <si>
    <t>Eingabekontrollen</t>
  </si>
  <si>
    <t>Umbuchungen Anlagen Finanzvermögen - Verwaltungsvermögen</t>
  </si>
  <si>
    <t>Veränderung Spezial- und Vorfinanzierung</t>
  </si>
  <si>
    <t>Vorfinanzierungen</t>
  </si>
  <si>
    <t>Diverse Verpflichtungen</t>
  </si>
  <si>
    <t>Zunahme/Abnahme Diverse Verpflichtungen</t>
  </si>
  <si>
    <t>Entnahme Vorfinanzierung</t>
  </si>
  <si>
    <t>Einlage Vorfinanzierung</t>
  </si>
  <si>
    <t>Buchgewinn/-verlust aus Verkauf Finanzvermögen</t>
  </si>
  <si>
    <t>Abnahme Verpflichtung Sonderrechnung</t>
  </si>
  <si>
    <t>Zunahme Verpflichtung Sonderrechnung</t>
  </si>
  <si>
    <t>Einlage (nicht liquiditätswirksam)</t>
  </si>
  <si>
    <t>Entnahme (nicht liquiditätswirksam)</t>
  </si>
  <si>
    <t>Einlage (FIBU Buchung 380/2280)</t>
  </si>
  <si>
    <t>Entnahme (FIBU Buchung 480/1280)</t>
  </si>
  <si>
    <t>Einlagen (FIBU Buchung 384/2282)</t>
  </si>
  <si>
    <t>Einlagen (FIBU Buchung 385/2390)</t>
  </si>
  <si>
    <r>
      <t xml:space="preserve">Verkauf Anlagen (Buchwert) </t>
    </r>
    <r>
      <rPr>
        <vertAlign val="superscript"/>
        <sz val="7.9"/>
        <color indexed="8"/>
        <rFont val="Arial"/>
        <family val="2"/>
      </rPr>
      <t>1)</t>
    </r>
  </si>
  <si>
    <t>1) inkl. Rückzahlung Darlehen</t>
  </si>
  <si>
    <t>Entnahmen (FIBU Buchung 484/996)</t>
  </si>
  <si>
    <t>Entnahmen (FIBU Buchung 485/995)</t>
  </si>
  <si>
    <t>Röm.-kath. Kirchgemeinde …</t>
  </si>
  <si>
    <t>Geldflussrechnung</t>
  </si>
  <si>
    <t xml:space="preserve">Differenz Total Aktiven - Total Passiven </t>
  </si>
  <si>
    <t>01.01</t>
  </si>
  <si>
    <t>31.12</t>
  </si>
  <si>
    <t>Abschreibung Verwaltungsvermögen ordentlich</t>
  </si>
  <si>
    <t>Abschreibung Verwaltungsvermögen zusätzlich</t>
  </si>
  <si>
    <t>Abschreibungen Total</t>
  </si>
  <si>
    <t>Total</t>
  </si>
  <si>
    <t>Abschreibung Finanzvermögen Anlagen</t>
  </si>
  <si>
    <t>Abschreibung Guthaben</t>
  </si>
  <si>
    <t>Total liq. wirksame Abschreibungen</t>
  </si>
  <si>
    <t>Total Abschreibungen</t>
  </si>
  <si>
    <t>Einlagen Fonds</t>
  </si>
  <si>
    <t>Entnahme Fonds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</si>
</sst>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#,##0.00_);\-#,##0.00"/>
    <numFmt numFmtId="179" formatCode="###\ ###\ ##0\ ;\(###\ ###\ ##0\)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</numFmts>
  <fonts count="83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sz val="9.95"/>
      <color indexed="8"/>
      <name val="Arial"/>
      <family val="0"/>
    </font>
    <font>
      <b/>
      <sz val="11"/>
      <name val="Century Gothic"/>
      <family val="0"/>
    </font>
    <font>
      <u val="single"/>
      <sz val="10"/>
      <color indexed="36"/>
      <name val="MS Sans Serif"/>
      <family val="0"/>
    </font>
    <font>
      <sz val="9"/>
      <name val="Century Gothic"/>
      <family val="0"/>
    </font>
    <font>
      <sz val="10"/>
      <name val="MS Sans Serif"/>
      <family val="0"/>
    </font>
    <font>
      <b/>
      <sz val="14"/>
      <name val="Arial"/>
      <family val="0"/>
    </font>
    <font>
      <u val="single"/>
      <sz val="10"/>
      <color indexed="12"/>
      <name val="MS Sans Serif"/>
      <family val="0"/>
    </font>
    <font>
      <sz val="12"/>
      <name val="Century Gothic"/>
      <family val="0"/>
    </font>
    <font>
      <sz val="14"/>
      <name val="Century Gothic"/>
      <family val="0"/>
    </font>
    <font>
      <sz val="8"/>
      <name val="Century Gothic"/>
      <family val="0"/>
    </font>
    <font>
      <sz val="10"/>
      <name val="Century Gothic"/>
      <family val="0"/>
    </font>
    <font>
      <sz val="11"/>
      <name val="Century Gothic"/>
      <family val="0"/>
    </font>
    <font>
      <b/>
      <sz val="20"/>
      <name val="Century Gothic"/>
      <family val="0"/>
    </font>
    <font>
      <b/>
      <sz val="12"/>
      <name val="Century Gothic"/>
      <family val="0"/>
    </font>
    <font>
      <b/>
      <sz val="15"/>
      <name val="Century Gothic"/>
      <family val="0"/>
    </font>
    <font>
      <b/>
      <sz val="9"/>
      <name val="Century Gothic"/>
      <family val="0"/>
    </font>
    <font>
      <b/>
      <sz val="10"/>
      <name val="Century Gothic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.9"/>
      <color indexed="23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6"/>
      <color indexed="10"/>
      <name val="Arial"/>
      <family val="2"/>
    </font>
    <font>
      <sz val="7"/>
      <color indexed="8"/>
      <name val="Arial"/>
      <family val="2"/>
    </font>
    <font>
      <b/>
      <sz val="8"/>
      <color indexed="23"/>
      <name val="Arial"/>
      <family val="2"/>
    </font>
    <font>
      <b/>
      <sz val="14"/>
      <color indexed="55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7.9"/>
      <color indexed="8"/>
      <name val="Arial"/>
      <family val="2"/>
    </font>
    <font>
      <sz val="7.5"/>
      <color indexed="8"/>
      <name val="Arial"/>
      <family val="2"/>
    </font>
    <font>
      <sz val="7.9"/>
      <color indexed="23"/>
      <name val="Arial"/>
      <family val="2"/>
    </font>
    <font>
      <b/>
      <sz val="7.9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7"/>
      <color indexed="10"/>
      <name val="Arial"/>
      <family val="2"/>
    </font>
    <font>
      <b/>
      <sz val="7.9"/>
      <name val="Arial"/>
      <family val="2"/>
    </font>
    <font>
      <vertAlign val="superscript"/>
      <sz val="7.9"/>
      <color indexed="8"/>
      <name val="Arial"/>
      <family val="2"/>
    </font>
    <font>
      <sz val="10"/>
      <color indexed="8"/>
      <name val="Frutiger LT Std 45 Light"/>
      <family val="2"/>
    </font>
    <font>
      <sz val="9"/>
      <color indexed="8"/>
      <name val="Frutiger LT Std 45 Light"/>
      <family val="2"/>
    </font>
    <font>
      <b/>
      <sz val="10"/>
      <color indexed="8"/>
      <name val="Frutiger LT Std 45 Light"/>
      <family val="2"/>
    </font>
    <font>
      <b/>
      <sz val="12"/>
      <color indexed="8"/>
      <name val="Frutiger LT Std 45 Light"/>
      <family val="2"/>
    </font>
    <font>
      <b/>
      <sz val="14"/>
      <color indexed="23"/>
      <name val="Frutiger LT Std 45 Light"/>
      <family val="2"/>
    </font>
    <font>
      <b/>
      <sz val="9"/>
      <color indexed="8"/>
      <name val="Frutiger LT Std 45 Light"/>
      <family val="2"/>
    </font>
    <font>
      <b/>
      <sz val="9"/>
      <color indexed="23"/>
      <name val="Frutiger LT Std 45 Light"/>
      <family val="2"/>
    </font>
    <font>
      <sz val="6"/>
      <color indexed="10"/>
      <name val="Frutiger LT Std 45 Light"/>
      <family val="2"/>
    </font>
    <font>
      <sz val="8"/>
      <color indexed="8"/>
      <name val="Frutiger LT Std 45 Light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179" fontId="3" fillId="0" borderId="0" applyNumberFormat="0" applyFill="0" applyBorder="0" applyProtection="0">
      <alignment/>
    </xf>
    <xf numFmtId="0" fontId="69" fillId="26" borderId="2" applyNumberFormat="0" applyAlignment="0" applyProtection="0"/>
    <xf numFmtId="0" fontId="4" fillId="0" borderId="0" applyNumberFormat="0" applyFill="0" applyBorder="0" applyAlignment="0" applyProtection="0"/>
    <xf numFmtId="179" fontId="5" fillId="0" borderId="0" applyFill="0" applyBorder="0" applyProtection="0">
      <alignment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179" fontId="7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179" fontId="9" fillId="0" borderId="0" applyNumberFormat="0" applyFill="0" applyBorder="0" applyProtection="0">
      <alignment/>
    </xf>
    <xf numFmtId="179" fontId="10" fillId="0" borderId="0" applyNumberFormat="0" applyFill="0" applyBorder="0" applyProtection="0">
      <alignment/>
    </xf>
    <xf numFmtId="179" fontId="11" fillId="0" borderId="0" applyNumberFormat="0" applyFill="0" applyBorder="0" applyProtection="0">
      <alignment/>
    </xf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75" fillId="31" borderId="0" applyNumberFormat="0" applyBorder="0" applyAlignment="0" applyProtection="0"/>
    <xf numFmtId="179" fontId="12" fillId="0" borderId="0" applyFill="0" applyBorder="0" applyProtection="0">
      <alignment/>
    </xf>
    <xf numFmtId="179" fontId="12" fillId="0" borderId="0" applyFill="0" applyBorder="0" applyProtection="0">
      <alignment/>
    </xf>
    <xf numFmtId="179" fontId="12" fillId="0" borderId="0" applyFill="0" applyBorder="0" applyProtection="0">
      <alignment/>
    </xf>
    <xf numFmtId="179" fontId="13" fillId="0" borderId="0" applyNumberFormat="0" applyFill="0" applyBorder="0" applyProtection="0">
      <alignment/>
    </xf>
    <xf numFmtId="179" fontId="14" fillId="0" borderId="0" applyNumberFormat="0" applyFill="0" applyBorder="0" applyProtection="0">
      <alignment/>
    </xf>
    <xf numFmtId="179" fontId="14" fillId="0" borderId="0" applyNumberFormat="0" applyFill="0" applyBorder="0" applyProtection="0">
      <alignment horizontal="left"/>
    </xf>
    <xf numFmtId="179" fontId="15" fillId="0" borderId="0" applyFill="0" applyBorder="0" applyProtection="0">
      <alignment/>
    </xf>
    <xf numFmtId="179" fontId="16" fillId="0" borderId="5" applyFill="0" applyBorder="0" applyProtection="0">
      <alignment/>
    </xf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79" fontId="5" fillId="32" borderId="0" applyFill="0" applyBorder="0" applyProtection="0">
      <alignment horizontal="right"/>
    </xf>
    <xf numFmtId="0" fontId="82" fillId="33" borderId="10" applyNumberFormat="0" applyAlignment="0" applyProtection="0"/>
    <xf numFmtId="179" fontId="17" fillId="0" borderId="11" applyFill="0" applyBorder="0" applyProtection="0">
      <alignment/>
    </xf>
    <xf numFmtId="179" fontId="15" fillId="0" borderId="0" applyFill="0" applyBorder="0" applyProtection="0">
      <alignment/>
    </xf>
    <xf numFmtId="179" fontId="18" fillId="0" borderId="0" applyNumberFormat="0" applyFill="0" applyBorder="0" applyProtection="0">
      <alignment/>
    </xf>
    <xf numFmtId="179" fontId="15" fillId="0" borderId="0" applyFill="0" applyBorder="0" applyProtection="0">
      <alignment/>
    </xf>
  </cellStyleXfs>
  <cellXfs count="115"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178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3" fontId="25" fillId="0" borderId="0" xfId="44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/>
      <protection/>
    </xf>
    <xf numFmtId="178" fontId="24" fillId="34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178" fontId="24" fillId="0" borderId="0" xfId="0" applyNumberFormat="1" applyFont="1" applyFill="1" applyAlignment="1">
      <alignment horizontal="right" vertical="center"/>
    </xf>
    <xf numFmtId="0" fontId="23" fillId="35" borderId="0" xfId="0" applyNumberFormat="1" applyFont="1" applyFill="1" applyBorder="1" applyAlignment="1" applyProtection="1">
      <alignment horizontal="left"/>
      <protection/>
    </xf>
    <xf numFmtId="179" fontId="30" fillId="0" borderId="12" xfId="78" applyNumberFormat="1" applyFont="1" applyFill="1" applyBorder="1" applyAlignment="1" applyProtection="1">
      <alignment horizontal="right"/>
      <protection locked="0"/>
    </xf>
    <xf numFmtId="179" fontId="30" fillId="0" borderId="13" xfId="78" applyNumberFormat="1" applyFont="1" applyFill="1" applyBorder="1" applyAlignment="1" applyProtection="1">
      <alignment horizontal="right"/>
      <protection locked="0"/>
    </xf>
    <xf numFmtId="179" fontId="30" fillId="0" borderId="14" xfId="78" applyNumberFormat="1" applyFont="1" applyFill="1" applyBorder="1" applyAlignment="1" applyProtection="1">
      <alignment horizontal="right"/>
      <protection locked="0"/>
    </xf>
    <xf numFmtId="179" fontId="30" fillId="0" borderId="15" xfId="78" applyNumberFormat="1" applyFont="1" applyFill="1" applyBorder="1" applyAlignment="1" applyProtection="1">
      <alignment horizontal="right"/>
      <protection locked="0"/>
    </xf>
    <xf numFmtId="180" fontId="32" fillId="0" borderId="0" xfId="44" applyNumberFormat="1" applyFont="1" applyFill="1" applyBorder="1" applyAlignment="1" applyProtection="1">
      <alignment/>
      <protection locked="0"/>
    </xf>
    <xf numFmtId="0" fontId="33" fillId="0" borderId="0" xfId="0" applyFont="1" applyFill="1" applyAlignment="1">
      <alignment vertical="center"/>
    </xf>
    <xf numFmtId="178" fontId="33" fillId="34" borderId="0" xfId="0" applyNumberFormat="1" applyFont="1" applyFill="1" applyAlignment="1">
      <alignment horizontal="right" vertical="center"/>
    </xf>
    <xf numFmtId="178" fontId="33" fillId="0" borderId="0" xfId="0" applyNumberFormat="1" applyFont="1" applyFill="1" applyAlignment="1">
      <alignment horizontal="right" vertical="center"/>
    </xf>
    <xf numFmtId="178" fontId="34" fillId="0" borderId="0" xfId="0" applyNumberFormat="1" applyFont="1" applyFill="1" applyAlignment="1">
      <alignment horizontal="right" vertical="center"/>
    </xf>
    <xf numFmtId="178" fontId="35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 applyProtection="1">
      <alignment/>
      <protection/>
    </xf>
    <xf numFmtId="0" fontId="19" fillId="35" borderId="0" xfId="0" applyNumberFormat="1" applyFont="1" applyFill="1" applyBorder="1" applyAlignment="1" applyProtection="1">
      <alignment/>
      <protection/>
    </xf>
    <xf numFmtId="179" fontId="19" fillId="0" borderId="0" xfId="0" applyNumberFormat="1" applyFont="1" applyFill="1" applyBorder="1" applyAlignment="1" applyProtection="1">
      <alignment/>
      <protection/>
    </xf>
    <xf numFmtId="4" fontId="31" fillId="0" borderId="16" xfId="60" applyNumberFormat="1" applyFont="1" applyBorder="1" applyAlignment="1">
      <alignment horizontal="right"/>
    </xf>
    <xf numFmtId="4" fontId="31" fillId="0" borderId="0" xfId="60" applyNumberFormat="1" applyFont="1" applyBorder="1" applyAlignment="1">
      <alignment horizontal="right"/>
    </xf>
    <xf numFmtId="4" fontId="31" fillId="0" borderId="0" xfId="60" applyNumberFormat="1" applyFont="1" applyBorder="1" applyAlignment="1">
      <alignment horizontal="right" vertical="center"/>
    </xf>
    <xf numFmtId="4" fontId="31" fillId="0" borderId="17" xfId="60" applyNumberFormat="1" applyFont="1" applyBorder="1" applyAlignment="1">
      <alignment horizontal="right" vertical="center"/>
    </xf>
    <xf numFmtId="4" fontId="31" fillId="0" borderId="18" xfId="60" applyNumberFormat="1" applyFont="1" applyBorder="1" applyAlignment="1">
      <alignment horizontal="right" vertical="center"/>
    </xf>
    <xf numFmtId="4" fontId="19" fillId="0" borderId="0" xfId="0" applyNumberFormat="1" applyFont="1" applyFill="1" applyBorder="1" applyAlignment="1" applyProtection="1">
      <alignment/>
      <protection/>
    </xf>
    <xf numFmtId="4" fontId="31" fillId="0" borderId="0" xfId="6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Font="1" applyAlignment="1">
      <alignment/>
    </xf>
    <xf numFmtId="178" fontId="36" fillId="0" borderId="0" xfId="0" applyNumberFormat="1" applyFont="1" applyFill="1" applyAlignment="1">
      <alignment horizontal="right"/>
    </xf>
    <xf numFmtId="178" fontId="36" fillId="0" borderId="0" xfId="0" applyNumberFormat="1" applyFont="1" applyAlignment="1">
      <alignment horizontal="right"/>
    </xf>
    <xf numFmtId="0" fontId="36" fillId="0" borderId="0" xfId="0" applyFont="1" applyAlignment="1">
      <alignment vertical="center"/>
    </xf>
    <xf numFmtId="178" fontId="36" fillId="0" borderId="0" xfId="0" applyNumberFormat="1" applyFont="1" applyAlignment="1">
      <alignment horizontal="right" vertical="center"/>
    </xf>
    <xf numFmtId="178" fontId="36" fillId="34" borderId="0" xfId="0" applyNumberFormat="1" applyFont="1" applyFill="1" applyAlignment="1">
      <alignment horizontal="right" vertical="center"/>
    </xf>
    <xf numFmtId="178" fontId="36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36" fillId="0" borderId="0" xfId="0" applyFont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Alignment="1" quotePrefix="1">
      <alignment horizontal="left" vertical="center"/>
    </xf>
    <xf numFmtId="0" fontId="36" fillId="0" borderId="0" xfId="0" applyNumberFormat="1" applyFont="1" applyFill="1" applyBorder="1" applyAlignment="1" applyProtection="1">
      <alignment vertical="center"/>
      <protection/>
    </xf>
    <xf numFmtId="43" fontId="19" fillId="0" borderId="0" xfId="44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4" fontId="31" fillId="0" borderId="0" xfId="43" applyNumberFormat="1" applyFont="1" applyBorder="1" applyProtection="1">
      <alignment/>
      <protection locked="0"/>
    </xf>
    <xf numFmtId="4" fontId="31" fillId="0" borderId="19" xfId="44" applyNumberFormat="1" applyFont="1" applyFill="1" applyBorder="1" applyAlignment="1" applyProtection="1">
      <alignment/>
      <protection locked="0"/>
    </xf>
    <xf numFmtId="4" fontId="26" fillId="0" borderId="0" xfId="0" applyNumberFormat="1" applyFont="1" applyFill="1" applyBorder="1" applyAlignment="1" applyProtection="1">
      <alignment/>
      <protection/>
    </xf>
    <xf numFmtId="4" fontId="26" fillId="36" borderId="0" xfId="0" applyNumberFormat="1" applyFont="1" applyFill="1" applyBorder="1" applyAlignment="1" applyProtection="1">
      <alignment/>
      <protection/>
    </xf>
    <xf numFmtId="4" fontId="26" fillId="0" borderId="17" xfId="0" applyNumberFormat="1" applyFont="1" applyFill="1" applyBorder="1" applyAlignment="1" applyProtection="1">
      <alignment/>
      <protection/>
    </xf>
    <xf numFmtId="4" fontId="31" fillId="0" borderId="18" xfId="44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/>
    </xf>
    <xf numFmtId="4" fontId="38" fillId="0" borderId="17" xfId="0" applyNumberFormat="1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178" fontId="33" fillId="34" borderId="0" xfId="0" applyNumberFormat="1" applyFont="1" applyFill="1" applyAlignment="1" applyProtection="1">
      <alignment horizontal="right" vertical="center"/>
      <protection locked="0"/>
    </xf>
    <xf numFmtId="178" fontId="33" fillId="0" borderId="0" xfId="0" applyNumberFormat="1" applyFont="1" applyAlignment="1">
      <alignment horizontal="right" vertical="center"/>
    </xf>
    <xf numFmtId="2" fontId="33" fillId="0" borderId="0" xfId="0" applyNumberFormat="1" applyFont="1" applyFill="1" applyAlignment="1">
      <alignment vertical="center"/>
    </xf>
    <xf numFmtId="2" fontId="33" fillId="34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/>
      <protection/>
    </xf>
    <xf numFmtId="182" fontId="33" fillId="34" borderId="0" xfId="44" applyNumberFormat="1" applyFont="1" applyFill="1" applyAlignment="1">
      <alignment vertical="center"/>
    </xf>
    <xf numFmtId="182" fontId="33" fillId="0" borderId="0" xfId="44" applyNumberFormat="1" applyFont="1" applyAlignment="1">
      <alignment horizontal="right" vertical="center"/>
    </xf>
    <xf numFmtId="182" fontId="36" fillId="0" borderId="0" xfId="44" applyNumberFormat="1" applyFont="1" applyAlignment="1">
      <alignment horizontal="right" vertical="center"/>
    </xf>
    <xf numFmtId="43" fontId="36" fillId="0" borderId="0" xfId="44" applyFont="1" applyAlignment="1">
      <alignment vertical="center"/>
    </xf>
    <xf numFmtId="0" fontId="42" fillId="0" borderId="0" xfId="0" applyNumberFormat="1" applyFont="1" applyFill="1" applyBorder="1" applyAlignment="1" applyProtection="1">
      <alignment/>
      <protection/>
    </xf>
    <xf numFmtId="3" fontId="42" fillId="0" borderId="0" xfId="59" applyNumberFormat="1" applyFont="1" applyFill="1" applyProtection="1">
      <alignment/>
      <protection locked="0"/>
    </xf>
    <xf numFmtId="3" fontId="44" fillId="0" borderId="0" xfId="61" applyNumberFormat="1" applyFont="1" applyFill="1" applyProtection="1">
      <alignment/>
      <protection locked="0"/>
    </xf>
    <xf numFmtId="3" fontId="45" fillId="0" borderId="0" xfId="61" applyNumberFormat="1" applyFont="1" applyFill="1" applyAlignment="1" applyProtection="1">
      <alignment horizontal="right"/>
      <protection locked="0"/>
    </xf>
    <xf numFmtId="3" fontId="42" fillId="0" borderId="0" xfId="61" applyNumberFormat="1" applyFont="1" applyFill="1" applyProtection="1">
      <alignment/>
      <protection locked="0"/>
    </xf>
    <xf numFmtId="3" fontId="42" fillId="0" borderId="0" xfId="59" applyNumberFormat="1" applyFont="1" applyFill="1" applyBorder="1" applyProtection="1">
      <alignment/>
      <protection locked="0"/>
    </xf>
    <xf numFmtId="0" fontId="46" fillId="0" borderId="0" xfId="0" applyNumberFormat="1" applyFont="1" applyFill="1" applyBorder="1" applyAlignment="1" applyProtection="1">
      <alignment/>
      <protection/>
    </xf>
    <xf numFmtId="1" fontId="45" fillId="0" borderId="5" xfId="79" applyNumberFormat="1" applyFont="1" applyFill="1" applyBorder="1" applyAlignment="1" applyProtection="1">
      <alignment horizontal="right"/>
      <protection locked="0"/>
    </xf>
    <xf numFmtId="1" fontId="43" fillId="0" borderId="5" xfId="59" applyNumberFormat="1" applyFont="1" applyFill="1" applyBorder="1" applyAlignment="1" applyProtection="1">
      <alignment horizontal="right"/>
      <protection locked="0"/>
    </xf>
    <xf numFmtId="1" fontId="43" fillId="0" borderId="5" xfId="43" applyNumberFormat="1" applyFont="1" applyFill="1" applyBorder="1" applyAlignment="1" applyProtection="1">
      <alignment horizontal="right"/>
      <protection locked="0"/>
    </xf>
    <xf numFmtId="1" fontId="47" fillId="0" borderId="0" xfId="43" applyNumberFormat="1" applyFont="1" applyFill="1" applyBorder="1" applyAlignment="1" applyProtection="1">
      <alignment horizontal="right"/>
      <protection locked="0"/>
    </xf>
    <xf numFmtId="1" fontId="42" fillId="0" borderId="0" xfId="59" applyNumberFormat="1" applyFont="1" applyFill="1" applyAlignment="1" applyProtection="1">
      <alignment horizontal="left"/>
      <protection locked="0"/>
    </xf>
    <xf numFmtId="1" fontId="42" fillId="0" borderId="0" xfId="59" applyNumberFormat="1" applyFont="1" applyFill="1" applyAlignment="1" applyProtection="1">
      <alignment horizontal="right"/>
      <protection locked="0"/>
    </xf>
    <xf numFmtId="1" fontId="43" fillId="0" borderId="0" xfId="43" applyNumberFormat="1" applyFont="1" applyFill="1" applyAlignment="1" applyProtection="1">
      <alignment horizontal="right"/>
      <protection locked="0"/>
    </xf>
    <xf numFmtId="1" fontId="43" fillId="0" borderId="0" xfId="43" applyNumberFormat="1" applyFont="1" applyFill="1" applyBorder="1" applyAlignment="1" applyProtection="1">
      <alignment horizontal="right"/>
      <protection locked="0"/>
    </xf>
    <xf numFmtId="3" fontId="44" fillId="0" borderId="0" xfId="79" applyNumberFormat="1" applyFont="1" applyFill="1" applyBorder="1" applyProtection="1">
      <alignment/>
      <protection locked="0"/>
    </xf>
    <xf numFmtId="3" fontId="43" fillId="0" borderId="0" xfId="43" applyNumberFormat="1" applyFont="1" applyFill="1" applyProtection="1">
      <alignment/>
      <protection locked="0"/>
    </xf>
    <xf numFmtId="3" fontId="43" fillId="0" borderId="0" xfId="43" applyNumberFormat="1" applyFont="1" applyFill="1" applyBorder="1" applyAlignment="1" applyProtection="1">
      <alignment horizontal="right"/>
      <protection locked="0"/>
    </xf>
    <xf numFmtId="3" fontId="43" fillId="34" borderId="0" xfId="43" applyNumberFormat="1" applyFont="1" applyFill="1" applyProtection="1">
      <alignment/>
      <protection locked="0"/>
    </xf>
    <xf numFmtId="3" fontId="43" fillId="0" borderId="0" xfId="43" applyNumberFormat="1" applyFont="1" applyFill="1" applyBorder="1" applyProtection="1">
      <alignment/>
      <protection locked="0"/>
    </xf>
    <xf numFmtId="3" fontId="48" fillId="0" borderId="11" xfId="43" applyNumberFormat="1" applyFont="1" applyFill="1" applyBorder="1" applyProtection="1">
      <alignment/>
      <protection locked="0"/>
    </xf>
    <xf numFmtId="3" fontId="47" fillId="0" borderId="0" xfId="43" applyNumberFormat="1" applyFont="1" applyFill="1" applyBorder="1" applyProtection="1">
      <alignment/>
      <protection locked="0"/>
    </xf>
    <xf numFmtId="3" fontId="48" fillId="0" borderId="0" xfId="43" applyNumberFormat="1" applyFont="1" applyFill="1" applyBorder="1" applyProtection="1">
      <alignment/>
      <protection locked="0"/>
    </xf>
    <xf numFmtId="3" fontId="44" fillId="0" borderId="0" xfId="43" applyNumberFormat="1" applyFont="1" applyFill="1" applyProtection="1">
      <alignment/>
      <protection locked="0"/>
    </xf>
    <xf numFmtId="3" fontId="48" fillId="0" borderId="0" xfId="43" applyNumberFormat="1" applyFont="1" applyFill="1" applyProtection="1">
      <alignment/>
      <protection locked="0"/>
    </xf>
    <xf numFmtId="3" fontId="48" fillId="0" borderId="5" xfId="43" applyNumberFormat="1" applyFont="1" applyFill="1" applyBorder="1" applyProtection="1">
      <alignment/>
      <protection locked="0"/>
    </xf>
    <xf numFmtId="3" fontId="48" fillId="0" borderId="20" xfId="43" applyNumberFormat="1" applyFont="1" applyFill="1" applyBorder="1" applyProtection="1">
      <alignment/>
      <protection locked="0"/>
    </xf>
    <xf numFmtId="0" fontId="49" fillId="0" borderId="0" xfId="0" applyNumberFormat="1" applyFont="1" applyFill="1" applyBorder="1" applyAlignment="1" applyProtection="1">
      <alignment/>
      <protection/>
    </xf>
    <xf numFmtId="43" fontId="49" fillId="0" borderId="0" xfId="44" applyFont="1" applyFill="1" applyBorder="1" applyAlignment="1" applyProtection="1">
      <alignment/>
      <protection/>
    </xf>
    <xf numFmtId="3" fontId="43" fillId="0" borderId="0" xfId="61" applyNumberFormat="1" applyFont="1" applyFill="1" applyProtection="1">
      <alignment/>
      <protection locked="0"/>
    </xf>
    <xf numFmtId="3" fontId="50" fillId="0" borderId="0" xfId="61" applyNumberFormat="1" applyFont="1" applyFill="1" applyProtection="1">
      <alignment/>
      <protection locked="0"/>
    </xf>
    <xf numFmtId="0" fontId="19" fillId="34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79" fontId="29" fillId="37" borderId="21" xfId="43" applyNumberFormat="1" applyFont="1" applyFill="1" applyBorder="1" applyAlignment="1" applyProtection="1">
      <alignment horizontal="center"/>
      <protection locked="0"/>
    </xf>
    <xf numFmtId="3" fontId="43" fillId="34" borderId="0" xfId="43" applyNumberFormat="1" applyFont="1" applyFill="1" applyAlignment="1" applyProtection="1">
      <alignment/>
      <protection locked="0"/>
    </xf>
    <xf numFmtId="0" fontId="42" fillId="0" borderId="0" xfId="0" applyNumberFormat="1" applyFont="1" applyFill="1" applyBorder="1" applyAlignment="1" applyProtection="1">
      <alignment/>
      <protection/>
    </xf>
  </cellXfs>
  <cellStyles count="6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lmer-Etienne" xfId="40"/>
    <cellStyle name="Berechnung" xfId="41"/>
    <cellStyle name="Followed Hyperlink" xfId="42"/>
    <cellStyle name="Detailzeile" xfId="43"/>
    <cellStyle name="Comma" xfId="44"/>
    <cellStyle name="Comma [0]" xfId="45"/>
    <cellStyle name="Eingabe" xfId="46"/>
    <cellStyle name="Ergebnis" xfId="47"/>
    <cellStyle name="Erklärender Text" xfId="48"/>
    <cellStyle name="Gut" xfId="49"/>
    <cellStyle name="Haupttitel" xfId="50"/>
    <cellStyle name="Hyperlink" xfId="51"/>
    <cellStyle name="Inhaltszeile" xfId="52"/>
    <cellStyle name="Kundenname" xfId="53"/>
    <cellStyle name="leitender Revisor" xfId="54"/>
    <cellStyle name="Neutral" xfId="55"/>
    <cellStyle name="Notiz" xfId="56"/>
    <cellStyle name="Percent" xfId="57"/>
    <cellStyle name="Schlecht" xfId="58"/>
    <cellStyle name="Standard_Bilanz" xfId="59"/>
    <cellStyle name="Standard_Konzern_BI" xfId="60"/>
    <cellStyle name="Standard_Netto-Flüssige Mittel_1_Netto-Flüssige Mittel (2)" xfId="61"/>
    <cellStyle name="Text" xfId="62"/>
    <cellStyle name="Titel" xfId="63"/>
    <cellStyle name="Titel Revisionsbericht" xfId="64"/>
    <cellStyle name="Titelzeile" xfId="65"/>
    <cellStyle name="Total" xfId="66"/>
    <cellStyle name="Überschrift" xfId="67"/>
    <cellStyle name="Überschrift 1" xfId="68"/>
    <cellStyle name="Überschrift 2" xfId="69"/>
    <cellStyle name="Überschrift 3" xfId="70"/>
    <cellStyle name="Überschrift 4" xfId="71"/>
    <cellStyle name="Verknüpfte Zelle" xfId="72"/>
    <cellStyle name="Currency" xfId="73"/>
    <cellStyle name="Currency [0]" xfId="74"/>
    <cellStyle name="Warnender Text" xfId="75"/>
    <cellStyle name="Zahlen" xfId="76"/>
    <cellStyle name="Zelle überprüfen" xfId="77"/>
    <cellStyle name="Zwischentotal 1" xfId="78"/>
    <cellStyle name="Zwischentotal 2" xfId="79"/>
    <cellStyle name="Zwischentotal1" xfId="80"/>
    <cellStyle name="Zwischentotal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Stans\Seminare\Abschlussgespr&#228;ch\JR_MusterAG_definiti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Alois\Lokale%20Einstellungen\Temporary%20Internet%20Files\OLK5A\Mittelflussrechnu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TAG-Transfer\wa\Abschlussgestal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mdaten"/>
      <sheetName val="Bilanz"/>
      <sheetName val="Erfolgsrechnung"/>
      <sheetName val="Anhang"/>
      <sheetName val="Gewinnverwendung"/>
      <sheetName val="Statistik_Bilanzen_nach_GV"/>
      <sheetName val="Statistik_der_Erfolgsrechnungen"/>
      <sheetName val="Statistik_bereinigte_Bilanzen"/>
      <sheetName val="Statistik_bereinigte_ER"/>
      <sheetName val="Mittelflussrechnung"/>
      <sheetName val="Kennzahlen"/>
      <sheetName val="Branchenvergleich"/>
      <sheetName val="Deckblatt Jahresrechnung"/>
      <sheetName val="Deckblatt  Auswertungen"/>
      <sheetName val="Deckblatt  Bereinigte"/>
      <sheetName val="Inhaltsverzeichnis JR"/>
      <sheetName val="Inhaltsverzeichnis Auswertungen"/>
      <sheetName val="Inhaltsverzeichnis bereinigte"/>
      <sheetName val="Ermittlung_bereinigte_Bilanz"/>
      <sheetName val="Ermittlung_bereinigte_ER"/>
    </sheetNames>
    <sheetDataSet>
      <sheetData sheetId="1">
        <row r="75">
          <cell r="D75">
            <v>10000</v>
          </cell>
        </row>
        <row r="96">
          <cell r="D96">
            <v>2400</v>
          </cell>
        </row>
        <row r="127">
          <cell r="D127">
            <v>370000</v>
          </cell>
        </row>
        <row r="134">
          <cell r="D134">
            <v>545000</v>
          </cell>
        </row>
        <row r="141">
          <cell r="D141">
            <v>312924</v>
          </cell>
        </row>
        <row r="161">
          <cell r="D161">
            <v>1</v>
          </cell>
        </row>
        <row r="181">
          <cell r="D181">
            <v>0</v>
          </cell>
        </row>
        <row r="184">
          <cell r="D184">
            <v>0</v>
          </cell>
        </row>
        <row r="203">
          <cell r="D203">
            <v>3291</v>
          </cell>
        </row>
      </sheetData>
      <sheetData sheetId="2">
        <row r="72">
          <cell r="D72">
            <v>-20478.95</v>
          </cell>
        </row>
        <row r="223">
          <cell r="D223">
            <v>-20924.099999999977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mmdaten"/>
      <sheetName val="Mittelflussrechnung"/>
      <sheetName val="Statistik_bereinigte_Bilanzen"/>
      <sheetName val="Statistik_bereinigte_ER"/>
      <sheetName val="Stille Reserven"/>
      <sheetName val="Kennzahlen"/>
      <sheetName val="Branchenvergleich"/>
      <sheetName val="Deckblatt Bereinigte"/>
      <sheetName val="Inhaltsverzeichnis bereinigte"/>
    </sheetNames>
    <sheetDataSet>
      <sheetData sheetId="0">
        <row r="3">
          <cell r="B3" t="str">
            <v>Muster AG</v>
          </cell>
        </row>
        <row r="7">
          <cell r="B7" t="str">
            <v>Stans</v>
          </cell>
        </row>
        <row r="8">
          <cell r="B8" t="str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mmdaten"/>
      <sheetName val="Vorschl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G62" sqref="G62"/>
    </sheetView>
  </sheetViews>
  <sheetFormatPr defaultColWidth="11.421875" defaultRowHeight="12.75" outlineLevelCol="1"/>
  <cols>
    <col min="1" max="1" width="2.57421875" style="2" bestFit="1" customWidth="1"/>
    <col min="2" max="2" width="6.7109375" style="1" customWidth="1"/>
    <col min="3" max="4" width="11.421875" style="1" customWidth="1"/>
    <col min="5" max="5" width="11.7109375" style="1" customWidth="1"/>
    <col min="6" max="6" width="11.8515625" style="1" customWidth="1"/>
    <col min="7" max="7" width="14.28125" style="1" customWidth="1"/>
    <col min="8" max="8" width="13.28125" style="1" bestFit="1" customWidth="1"/>
    <col min="9" max="9" width="11.8515625" style="1" bestFit="1" customWidth="1"/>
    <col min="10" max="11" width="11.57421875" style="1" customWidth="1" outlineLevel="1"/>
    <col min="12" max="12" width="11.7109375" style="1" customWidth="1" outlineLevel="1"/>
    <col min="13" max="13" width="11.8515625" style="1" customWidth="1" outlineLevel="1"/>
    <col min="14" max="14" width="12.28125" style="1" customWidth="1" outlineLevel="1"/>
    <col min="15" max="16" width="10.8515625" style="1" customWidth="1" outlineLevel="1"/>
    <col min="17" max="17" width="9.8515625" style="1" customWidth="1" outlineLevel="1"/>
    <col min="18" max="16384" width="11.421875" style="1" customWidth="1"/>
  </cols>
  <sheetData>
    <row r="1" spans="2:8" ht="13.5" customHeight="1">
      <c r="B1" s="71" t="s">
        <v>133</v>
      </c>
      <c r="H1" s="6"/>
    </row>
    <row r="2" spans="2:8" ht="13.5" customHeight="1">
      <c r="B2" s="110" t="s">
        <v>93</v>
      </c>
      <c r="C2" s="111"/>
      <c r="D2" s="111"/>
      <c r="E2" s="111"/>
      <c r="F2" s="111"/>
      <c r="G2" s="111"/>
      <c r="H2" s="6"/>
    </row>
    <row r="3" ht="13.5" customHeight="1">
      <c r="H3" s="6"/>
    </row>
    <row r="4" spans="2:17" ht="18.75" thickBot="1">
      <c r="B4" s="9" t="s">
        <v>87</v>
      </c>
      <c r="H4" s="6"/>
      <c r="J4" s="112" t="s">
        <v>102</v>
      </c>
      <c r="K4" s="112"/>
      <c r="L4" s="112"/>
      <c r="M4" s="112"/>
      <c r="N4" s="112"/>
      <c r="O4" s="112"/>
      <c r="P4" s="112"/>
      <c r="Q4" s="112"/>
    </row>
    <row r="5" spans="5:17" ht="13.5" customHeight="1">
      <c r="E5" s="35" t="s">
        <v>97</v>
      </c>
      <c r="F5" s="35" t="s">
        <v>0</v>
      </c>
      <c r="G5" s="35" t="s">
        <v>1</v>
      </c>
      <c r="H5" s="35" t="s">
        <v>98</v>
      </c>
      <c r="I5" s="8" t="s">
        <v>110</v>
      </c>
      <c r="J5" s="15" t="s">
        <v>103</v>
      </c>
      <c r="K5" s="16" t="s">
        <v>104</v>
      </c>
      <c r="L5" s="16" t="s">
        <v>111</v>
      </c>
      <c r="M5" s="16" t="s">
        <v>105</v>
      </c>
      <c r="N5" s="16" t="s">
        <v>108</v>
      </c>
      <c r="O5" s="16" t="s">
        <v>109</v>
      </c>
      <c r="P5" s="17" t="s">
        <v>106</v>
      </c>
      <c r="Q5" s="18" t="s">
        <v>107</v>
      </c>
    </row>
    <row r="6" spans="1:17" ht="19.5" customHeight="1">
      <c r="A6" s="2">
        <v>1</v>
      </c>
      <c r="B6" s="36" t="s">
        <v>2</v>
      </c>
      <c r="C6" s="36" t="s">
        <v>3</v>
      </c>
      <c r="E6" s="37">
        <f>E7+E19+E28+E29</f>
        <v>0</v>
      </c>
      <c r="F6" s="38"/>
      <c r="G6" s="38"/>
      <c r="H6" s="38">
        <f>+H7+H19+H28+H29</f>
        <v>0</v>
      </c>
      <c r="I6" s="38">
        <f>+H6-E6</f>
        <v>0</v>
      </c>
      <c r="J6" s="28"/>
      <c r="K6" s="29"/>
      <c r="L6" s="30"/>
      <c r="M6" s="30"/>
      <c r="N6" s="30"/>
      <c r="O6" s="30"/>
      <c r="P6" s="31"/>
      <c r="Q6" s="32"/>
    </row>
    <row r="7" spans="1:17" ht="12.75">
      <c r="A7" s="2">
        <v>2</v>
      </c>
      <c r="B7" s="39" t="s">
        <v>4</v>
      </c>
      <c r="C7" s="39" t="s">
        <v>5</v>
      </c>
      <c r="E7" s="40">
        <f>SUM(E8,E9,E10,E17,E18,E16)</f>
        <v>0</v>
      </c>
      <c r="F7" s="40"/>
      <c r="G7" s="40"/>
      <c r="H7" s="40">
        <f>SUM(H8,H9,H10,H17,H18,H16)</f>
        <v>0</v>
      </c>
      <c r="I7" s="40">
        <f aca="true" t="shared" si="0" ref="I7:I33">+H7-E7</f>
        <v>0</v>
      </c>
      <c r="J7" s="28"/>
      <c r="K7" s="29"/>
      <c r="L7" s="56"/>
      <c r="M7" s="56"/>
      <c r="N7" s="56"/>
      <c r="O7" s="56"/>
      <c r="P7" s="56"/>
      <c r="Q7" s="57"/>
    </row>
    <row r="8" spans="1:17" ht="15" customHeight="1">
      <c r="A8" s="2">
        <v>3</v>
      </c>
      <c r="B8" s="39" t="s">
        <v>6</v>
      </c>
      <c r="C8" s="39" t="s">
        <v>7</v>
      </c>
      <c r="E8" s="41">
        <v>0</v>
      </c>
      <c r="F8" s="42"/>
      <c r="G8" s="42"/>
      <c r="H8" s="41">
        <v>0</v>
      </c>
      <c r="I8" s="40">
        <f t="shared" si="0"/>
        <v>0</v>
      </c>
      <c r="J8" s="28">
        <f>+I8</f>
        <v>0</v>
      </c>
      <c r="K8" s="29">
        <f>+J8</f>
        <v>0</v>
      </c>
      <c r="L8" s="56"/>
      <c r="M8" s="56"/>
      <c r="N8" s="56"/>
      <c r="O8" s="56"/>
      <c r="P8" s="56"/>
      <c r="Q8" s="57">
        <f aca="true" t="shared" si="1" ref="Q8:Q24">J8-K8+SUM(L8:P8)</f>
        <v>0</v>
      </c>
    </row>
    <row r="9" spans="1:17" ht="15" customHeight="1">
      <c r="A9" s="2">
        <v>3</v>
      </c>
      <c r="B9" s="39" t="s">
        <v>8</v>
      </c>
      <c r="C9" s="43" t="s">
        <v>9</v>
      </c>
      <c r="D9" s="40"/>
      <c r="E9" s="41">
        <v>0</v>
      </c>
      <c r="F9" s="42"/>
      <c r="G9" s="42"/>
      <c r="H9" s="41">
        <v>0</v>
      </c>
      <c r="I9" s="42">
        <f t="shared" si="0"/>
        <v>0</v>
      </c>
      <c r="J9" s="28">
        <f>+I9</f>
        <v>0</v>
      </c>
      <c r="K9" s="29"/>
      <c r="L9" s="56"/>
      <c r="M9" s="56">
        <f>-J9</f>
        <v>0</v>
      </c>
      <c r="N9" s="56"/>
      <c r="O9" s="56"/>
      <c r="P9" s="56"/>
      <c r="Q9" s="57">
        <f t="shared" si="1"/>
        <v>0</v>
      </c>
    </row>
    <row r="10" spans="1:17" ht="15" customHeight="1">
      <c r="A10" s="2">
        <v>3</v>
      </c>
      <c r="B10" s="39" t="s">
        <v>10</v>
      </c>
      <c r="C10" s="70" t="s">
        <v>99</v>
      </c>
      <c r="D10" s="40"/>
      <c r="E10" s="41">
        <v>0</v>
      </c>
      <c r="F10" s="42">
        <f>SUM(F11:F15)</f>
        <v>0</v>
      </c>
      <c r="G10" s="42">
        <f>SUM(G11:G14)</f>
        <v>0</v>
      </c>
      <c r="H10" s="42">
        <f>E10+F10-G10</f>
        <v>0</v>
      </c>
      <c r="I10" s="42">
        <f t="shared" si="0"/>
        <v>0</v>
      </c>
      <c r="J10" s="28"/>
      <c r="K10" s="29"/>
      <c r="L10" s="56"/>
      <c r="M10" s="56"/>
      <c r="N10" s="56"/>
      <c r="O10" s="56"/>
      <c r="P10" s="56"/>
      <c r="Q10" s="57">
        <f t="shared" si="1"/>
        <v>0</v>
      </c>
    </row>
    <row r="11" spans="1:17" ht="12.75">
      <c r="A11" s="7">
        <v>4</v>
      </c>
      <c r="B11" s="44"/>
      <c r="C11" s="20" t="s">
        <v>95</v>
      </c>
      <c r="D11" s="40"/>
      <c r="E11" s="42"/>
      <c r="F11" s="66">
        <v>0</v>
      </c>
      <c r="G11" s="22"/>
      <c r="H11" s="22"/>
      <c r="I11" s="22">
        <f>+H11-E11</f>
        <v>0</v>
      </c>
      <c r="J11" s="28">
        <f>+F11</f>
        <v>0</v>
      </c>
      <c r="K11" s="29"/>
      <c r="L11" s="56"/>
      <c r="M11" s="56"/>
      <c r="N11" s="56">
        <f>-F11</f>
        <v>0</v>
      </c>
      <c r="O11" s="56"/>
      <c r="P11" s="56"/>
      <c r="Q11" s="57">
        <f t="shared" si="1"/>
        <v>0</v>
      </c>
    </row>
    <row r="12" spans="2:17" ht="12" customHeight="1">
      <c r="B12" s="45"/>
      <c r="C12" s="20" t="s">
        <v>94</v>
      </c>
      <c r="D12" s="40"/>
      <c r="E12" s="42"/>
      <c r="F12" s="21">
        <v>0</v>
      </c>
      <c r="G12" s="21">
        <v>0</v>
      </c>
      <c r="H12" s="22"/>
      <c r="I12" s="22">
        <f>+H12-E12</f>
        <v>0</v>
      </c>
      <c r="J12" s="28">
        <f>+I12</f>
        <v>0</v>
      </c>
      <c r="K12" s="29"/>
      <c r="L12" s="56"/>
      <c r="M12" s="56"/>
      <c r="N12" s="56"/>
      <c r="O12" s="56"/>
      <c r="P12" s="56"/>
      <c r="Q12" s="57">
        <f t="shared" si="1"/>
        <v>0</v>
      </c>
    </row>
    <row r="13" spans="2:17" ht="12" customHeight="1">
      <c r="B13" s="45"/>
      <c r="C13" s="20" t="s">
        <v>86</v>
      </c>
      <c r="D13" s="40"/>
      <c r="E13" s="42"/>
      <c r="F13" s="22"/>
      <c r="G13" s="21">
        <v>0</v>
      </c>
      <c r="H13" s="22"/>
      <c r="I13" s="22">
        <f>+H13-E13</f>
        <v>0</v>
      </c>
      <c r="J13" s="28">
        <f>-G13</f>
        <v>0</v>
      </c>
      <c r="K13" s="29"/>
      <c r="L13" s="58">
        <f>+G13</f>
        <v>0</v>
      </c>
      <c r="M13" s="58"/>
      <c r="N13" s="58"/>
      <c r="O13" s="58"/>
      <c r="P13" s="58"/>
      <c r="Q13" s="57">
        <f t="shared" si="1"/>
        <v>0</v>
      </c>
    </row>
    <row r="14" spans="2:17" ht="12" customHeight="1">
      <c r="B14" s="45"/>
      <c r="C14" s="20" t="s">
        <v>129</v>
      </c>
      <c r="D14" s="46"/>
      <c r="E14" s="23"/>
      <c r="F14" s="22">
        <v>0</v>
      </c>
      <c r="G14" s="21">
        <v>0</v>
      </c>
      <c r="H14" s="23"/>
      <c r="I14" s="22">
        <f>+H14-E14</f>
        <v>0</v>
      </c>
      <c r="J14" s="28">
        <f>-G14</f>
        <v>0</v>
      </c>
      <c r="K14" s="29"/>
      <c r="L14" s="58"/>
      <c r="M14" s="58"/>
      <c r="N14" s="58">
        <f>+G14</f>
        <v>0</v>
      </c>
      <c r="O14" s="58"/>
      <c r="P14" s="58"/>
      <c r="Q14" s="57">
        <f t="shared" si="1"/>
        <v>0</v>
      </c>
    </row>
    <row r="15" spans="2:17" ht="12" customHeight="1">
      <c r="B15" s="45"/>
      <c r="C15" s="20" t="s">
        <v>96</v>
      </c>
      <c r="D15" s="46"/>
      <c r="E15" s="23"/>
      <c r="F15" s="22"/>
      <c r="G15" s="21">
        <v>0</v>
      </c>
      <c r="H15" s="23"/>
      <c r="I15" s="22"/>
      <c r="J15" s="28">
        <f>+I15</f>
        <v>0</v>
      </c>
      <c r="K15" s="29"/>
      <c r="L15" s="58"/>
      <c r="M15" s="58"/>
      <c r="N15" s="58"/>
      <c r="O15" s="58"/>
      <c r="P15" s="58"/>
      <c r="Q15" s="57">
        <f t="shared" si="1"/>
        <v>0</v>
      </c>
    </row>
    <row r="16" spans="2:17" ht="12" customHeight="1">
      <c r="B16" s="47">
        <v>1025</v>
      </c>
      <c r="C16" s="43" t="s">
        <v>70</v>
      </c>
      <c r="D16" s="40"/>
      <c r="E16" s="41">
        <v>0</v>
      </c>
      <c r="F16" s="42"/>
      <c r="G16" s="42"/>
      <c r="H16" s="41">
        <v>0</v>
      </c>
      <c r="I16" s="42">
        <f>+H16-E16</f>
        <v>0</v>
      </c>
      <c r="J16" s="28">
        <f>+I16</f>
        <v>0</v>
      </c>
      <c r="K16" s="29"/>
      <c r="L16" s="58"/>
      <c r="M16" s="56">
        <f>-J16</f>
        <v>0</v>
      </c>
      <c r="N16" s="58"/>
      <c r="O16" s="58"/>
      <c r="P16" s="58"/>
      <c r="Q16" s="57">
        <f t="shared" si="1"/>
        <v>0</v>
      </c>
    </row>
    <row r="17" spans="1:17" ht="12.75">
      <c r="A17" s="2">
        <v>3</v>
      </c>
      <c r="B17" s="39" t="s">
        <v>11</v>
      </c>
      <c r="C17" s="39" t="s">
        <v>12</v>
      </c>
      <c r="D17" s="40"/>
      <c r="E17" s="41">
        <v>0</v>
      </c>
      <c r="F17" s="42"/>
      <c r="G17" s="42"/>
      <c r="H17" s="41">
        <v>0</v>
      </c>
      <c r="I17" s="42">
        <f t="shared" si="0"/>
        <v>0</v>
      </c>
      <c r="J17" s="28">
        <f>+I17</f>
        <v>0</v>
      </c>
      <c r="K17" s="29"/>
      <c r="L17" s="58"/>
      <c r="M17" s="56">
        <f>-J17</f>
        <v>0</v>
      </c>
      <c r="N17" s="58"/>
      <c r="O17" s="58"/>
      <c r="P17" s="58"/>
      <c r="Q17" s="57">
        <f t="shared" si="1"/>
        <v>0</v>
      </c>
    </row>
    <row r="18" spans="1:17" ht="12.75">
      <c r="A18" s="2">
        <v>3</v>
      </c>
      <c r="B18" s="39" t="s">
        <v>13</v>
      </c>
      <c r="C18" s="39" t="s">
        <v>14</v>
      </c>
      <c r="E18" s="41">
        <v>0</v>
      </c>
      <c r="F18" s="42"/>
      <c r="G18" s="42"/>
      <c r="H18" s="41">
        <v>0</v>
      </c>
      <c r="I18" s="42">
        <f t="shared" si="0"/>
        <v>0</v>
      </c>
      <c r="J18" s="28">
        <f>+I18</f>
        <v>0</v>
      </c>
      <c r="K18" s="29"/>
      <c r="L18" s="58"/>
      <c r="M18" s="56">
        <f>-J18</f>
        <v>0</v>
      </c>
      <c r="N18" s="58"/>
      <c r="O18" s="58"/>
      <c r="P18" s="58"/>
      <c r="Q18" s="57">
        <f t="shared" si="1"/>
        <v>0</v>
      </c>
    </row>
    <row r="19" spans="1:17" ht="12.75">
      <c r="A19" s="2">
        <v>2</v>
      </c>
      <c r="B19" s="39" t="s">
        <v>15</v>
      </c>
      <c r="C19" s="39" t="s">
        <v>16</v>
      </c>
      <c r="D19" s="40"/>
      <c r="E19" s="3">
        <f>+E20</f>
        <v>0</v>
      </c>
      <c r="F19" s="3">
        <f>+F20+F25+F26+F27</f>
        <v>0</v>
      </c>
      <c r="G19" s="3">
        <f>+G20+G25+G26+G27</f>
        <v>0</v>
      </c>
      <c r="H19" s="3">
        <f>+H20</f>
        <v>0</v>
      </c>
      <c r="I19" s="3">
        <f t="shared" si="0"/>
        <v>0</v>
      </c>
      <c r="J19" s="28"/>
      <c r="K19" s="29"/>
      <c r="L19" s="58"/>
      <c r="M19" s="58"/>
      <c r="N19" s="58"/>
      <c r="O19" s="58"/>
      <c r="P19" s="58"/>
      <c r="Q19" s="57">
        <f t="shared" si="1"/>
        <v>0</v>
      </c>
    </row>
    <row r="20" spans="1:17" ht="12.75">
      <c r="A20" s="2">
        <v>3</v>
      </c>
      <c r="B20" s="39" t="s">
        <v>17</v>
      </c>
      <c r="C20" s="43" t="s">
        <v>18</v>
      </c>
      <c r="D20" s="40"/>
      <c r="E20" s="10">
        <v>0</v>
      </c>
      <c r="F20" s="3">
        <f>F21+F22+F23+F24</f>
        <v>0</v>
      </c>
      <c r="G20" s="3">
        <f>G21+G22+G23+G24</f>
        <v>0</v>
      </c>
      <c r="H20" s="42">
        <f>E20+F20-G20</f>
        <v>0</v>
      </c>
      <c r="I20" s="3">
        <f t="shared" si="0"/>
        <v>0</v>
      </c>
      <c r="J20" s="28"/>
      <c r="K20" s="29"/>
      <c r="L20" s="58"/>
      <c r="M20" s="58"/>
      <c r="N20" s="58"/>
      <c r="O20" s="58"/>
      <c r="P20" s="58"/>
      <c r="Q20" s="57">
        <f t="shared" si="1"/>
        <v>0</v>
      </c>
    </row>
    <row r="21" spans="2:17" ht="12.75">
      <c r="B21" s="11"/>
      <c r="C21" s="20" t="s">
        <v>95</v>
      </c>
      <c r="D21" s="40"/>
      <c r="E21" s="42"/>
      <c r="F21" s="21">
        <v>0</v>
      </c>
      <c r="G21" s="22"/>
      <c r="H21" s="22"/>
      <c r="I21" s="24"/>
      <c r="J21" s="28">
        <f>+F21</f>
        <v>0</v>
      </c>
      <c r="K21" s="29"/>
      <c r="L21" s="58"/>
      <c r="M21" s="58"/>
      <c r="N21" s="59">
        <f>-F21</f>
        <v>0</v>
      </c>
      <c r="O21" s="58"/>
      <c r="P21" s="58"/>
      <c r="Q21" s="57">
        <f t="shared" si="1"/>
        <v>0</v>
      </c>
    </row>
    <row r="22" spans="2:17" ht="12.75">
      <c r="B22" s="48"/>
      <c r="C22" s="20" t="s">
        <v>94</v>
      </c>
      <c r="D22" s="40"/>
      <c r="E22" s="42"/>
      <c r="F22" s="21">
        <v>0</v>
      </c>
      <c r="G22" s="21">
        <v>0</v>
      </c>
      <c r="H22" s="22"/>
      <c r="I22" s="23"/>
      <c r="J22" s="28">
        <f>+I22</f>
        <v>0</v>
      </c>
      <c r="K22" s="29"/>
      <c r="L22" s="58"/>
      <c r="M22" s="58"/>
      <c r="N22" s="58"/>
      <c r="O22" s="58"/>
      <c r="P22" s="58"/>
      <c r="Q22" s="57">
        <f t="shared" si="1"/>
        <v>0</v>
      </c>
    </row>
    <row r="23" spans="2:17" ht="12.75">
      <c r="B23" s="11"/>
      <c r="C23" s="20" t="s">
        <v>86</v>
      </c>
      <c r="D23" s="40"/>
      <c r="E23" s="42"/>
      <c r="F23" s="22"/>
      <c r="G23" s="21">
        <v>0</v>
      </c>
      <c r="H23" s="22"/>
      <c r="I23" s="24"/>
      <c r="J23" s="28">
        <f>-G23</f>
        <v>0</v>
      </c>
      <c r="K23" s="29"/>
      <c r="L23" s="58">
        <f>+G23</f>
        <v>0</v>
      </c>
      <c r="M23" s="58"/>
      <c r="N23" s="58"/>
      <c r="O23" s="58"/>
      <c r="P23" s="58"/>
      <c r="Q23" s="57">
        <f t="shared" si="1"/>
        <v>0</v>
      </c>
    </row>
    <row r="24" spans="2:17" ht="12.75">
      <c r="B24" s="48"/>
      <c r="C24" s="20" t="s">
        <v>89</v>
      </c>
      <c r="D24" s="46"/>
      <c r="E24" s="23"/>
      <c r="F24" s="22"/>
      <c r="G24" s="21">
        <v>0</v>
      </c>
      <c r="H24" s="22"/>
      <c r="I24" s="23"/>
      <c r="J24" s="28">
        <f>-G24</f>
        <v>0</v>
      </c>
      <c r="K24" s="29"/>
      <c r="L24" s="58"/>
      <c r="M24" s="58"/>
      <c r="N24" s="58">
        <f>+G24</f>
        <v>0</v>
      </c>
      <c r="O24" s="58"/>
      <c r="P24" s="58"/>
      <c r="Q24" s="57">
        <f t="shared" si="1"/>
        <v>0</v>
      </c>
    </row>
    <row r="25" spans="2:17" ht="12" customHeight="1">
      <c r="B25" s="49">
        <v>115</v>
      </c>
      <c r="C25" s="39" t="s">
        <v>71</v>
      </c>
      <c r="D25" s="40"/>
      <c r="E25" s="10"/>
      <c r="F25" s="10"/>
      <c r="G25" s="10"/>
      <c r="H25" s="42">
        <f>E25+F25-G25</f>
        <v>0</v>
      </c>
      <c r="I25" s="3">
        <f t="shared" si="0"/>
        <v>0</v>
      </c>
      <c r="J25" s="28">
        <f aca="true" t="shared" si="2" ref="J25:J30">+I25</f>
        <v>0</v>
      </c>
      <c r="K25" s="29"/>
      <c r="L25" s="58"/>
      <c r="M25" s="56"/>
      <c r="N25" s="58"/>
      <c r="O25" s="58"/>
      <c r="P25" s="58"/>
      <c r="Q25" s="57">
        <f aca="true" t="shared" si="3" ref="Q25:Q32">J25-L25+SUM(M25:P25)</f>
        <v>0</v>
      </c>
    </row>
    <row r="26" spans="2:17" ht="12" customHeight="1">
      <c r="B26" s="49">
        <v>116</v>
      </c>
      <c r="C26" s="39" t="s">
        <v>72</v>
      </c>
      <c r="D26" s="40"/>
      <c r="E26" s="10"/>
      <c r="F26" s="10"/>
      <c r="G26" s="10"/>
      <c r="H26" s="42">
        <f>E26+F26-G26</f>
        <v>0</v>
      </c>
      <c r="I26" s="3">
        <f t="shared" si="0"/>
        <v>0</v>
      </c>
      <c r="J26" s="28">
        <f t="shared" si="2"/>
        <v>0</v>
      </c>
      <c r="K26" s="29"/>
      <c r="L26" s="58"/>
      <c r="M26" s="58"/>
      <c r="N26" s="58"/>
      <c r="O26" s="58"/>
      <c r="P26" s="58"/>
      <c r="Q26" s="57">
        <f t="shared" si="3"/>
        <v>0</v>
      </c>
    </row>
    <row r="27" spans="2:17" ht="12" customHeight="1">
      <c r="B27" s="49">
        <v>117</v>
      </c>
      <c r="C27" s="39" t="s">
        <v>73</v>
      </c>
      <c r="D27" s="40"/>
      <c r="E27" s="10"/>
      <c r="F27" s="10"/>
      <c r="G27" s="10"/>
      <c r="H27" s="42">
        <f>E27+F27-G27</f>
        <v>0</v>
      </c>
      <c r="I27" s="3">
        <f t="shared" si="0"/>
        <v>0</v>
      </c>
      <c r="J27" s="28">
        <f t="shared" si="2"/>
        <v>0</v>
      </c>
      <c r="K27" s="29"/>
      <c r="L27" s="58"/>
      <c r="M27" s="58"/>
      <c r="N27" s="58"/>
      <c r="O27" s="58"/>
      <c r="P27" s="58"/>
      <c r="Q27" s="57">
        <f t="shared" si="3"/>
        <v>0</v>
      </c>
    </row>
    <row r="28" spans="1:17" s="26" customFormat="1" ht="12" customHeight="1">
      <c r="A28" s="14"/>
      <c r="B28" s="49">
        <v>12</v>
      </c>
      <c r="C28" s="43" t="s">
        <v>74</v>
      </c>
      <c r="D28" s="1"/>
      <c r="E28" s="10">
        <v>0</v>
      </c>
      <c r="F28" s="3"/>
      <c r="G28" s="3"/>
      <c r="H28" s="10">
        <v>0</v>
      </c>
      <c r="I28" s="42">
        <f>+H28-E28</f>
        <v>0</v>
      </c>
      <c r="J28" s="28">
        <f t="shared" si="2"/>
        <v>0</v>
      </c>
      <c r="K28" s="34"/>
      <c r="L28" s="58"/>
      <c r="M28" s="58"/>
      <c r="N28" s="58"/>
      <c r="O28" s="58"/>
      <c r="P28" s="58"/>
      <c r="Q28" s="57">
        <f t="shared" si="3"/>
        <v>0</v>
      </c>
    </row>
    <row r="29" spans="2:17" ht="12" customHeight="1">
      <c r="B29" s="49">
        <v>13</v>
      </c>
      <c r="C29" s="39" t="s">
        <v>75</v>
      </c>
      <c r="E29" s="41">
        <v>0</v>
      </c>
      <c r="F29" s="41">
        <v>0</v>
      </c>
      <c r="G29" s="41">
        <v>0</v>
      </c>
      <c r="H29" s="42">
        <f>E29+F29-G29</f>
        <v>0</v>
      </c>
      <c r="I29" s="42">
        <f>+H29-E29</f>
        <v>0</v>
      </c>
      <c r="J29" s="28">
        <f t="shared" si="2"/>
        <v>0</v>
      </c>
      <c r="K29" s="29"/>
      <c r="L29" s="58"/>
      <c r="M29" s="58"/>
      <c r="N29" s="58"/>
      <c r="O29" s="58"/>
      <c r="P29" s="58"/>
      <c r="Q29" s="57">
        <f t="shared" si="3"/>
        <v>0</v>
      </c>
    </row>
    <row r="30" spans="1:17" ht="12" customHeight="1">
      <c r="A30" s="1"/>
      <c r="J30" s="28">
        <f t="shared" si="2"/>
        <v>0</v>
      </c>
      <c r="K30" s="29"/>
      <c r="L30" s="58"/>
      <c r="M30" s="58"/>
      <c r="N30" s="58"/>
      <c r="O30" s="58"/>
      <c r="P30" s="58"/>
      <c r="Q30" s="57">
        <f t="shared" si="3"/>
        <v>0</v>
      </c>
    </row>
    <row r="31" spans="1:17" ht="19.5" customHeight="1">
      <c r="A31" s="2">
        <v>1</v>
      </c>
      <c r="B31" s="36" t="s">
        <v>19</v>
      </c>
      <c r="C31" s="36" t="s">
        <v>20</v>
      </c>
      <c r="D31" s="38"/>
      <c r="E31" s="42">
        <f>E32+E41+E54</f>
        <v>0</v>
      </c>
      <c r="F31" s="38"/>
      <c r="G31" s="38"/>
      <c r="H31" s="42">
        <f>H32+H41+H54</f>
        <v>0</v>
      </c>
      <c r="I31" s="38">
        <f t="shared" si="0"/>
        <v>0</v>
      </c>
      <c r="J31" s="28"/>
      <c r="K31" s="29"/>
      <c r="L31" s="58"/>
      <c r="M31" s="58"/>
      <c r="N31" s="58"/>
      <c r="O31" s="58"/>
      <c r="P31" s="58"/>
      <c r="Q31" s="57">
        <f t="shared" si="3"/>
        <v>0</v>
      </c>
    </row>
    <row r="32" spans="1:17" ht="12.75">
      <c r="A32" s="2">
        <v>2</v>
      </c>
      <c r="B32" s="39" t="s">
        <v>21</v>
      </c>
      <c r="C32" s="39" t="s">
        <v>22</v>
      </c>
      <c r="D32" s="40"/>
      <c r="E32" s="42">
        <f>E33+E34+E35+E36+E39+E40</f>
        <v>0</v>
      </c>
      <c r="F32" s="40"/>
      <c r="G32" s="40"/>
      <c r="H32" s="42">
        <f>H33+H34+H35+H36+H39+H40</f>
        <v>0</v>
      </c>
      <c r="I32" s="40">
        <f t="shared" si="0"/>
        <v>0</v>
      </c>
      <c r="J32" s="28"/>
      <c r="K32" s="29"/>
      <c r="L32" s="58"/>
      <c r="M32" s="58"/>
      <c r="N32" s="58"/>
      <c r="O32" s="58"/>
      <c r="P32" s="58"/>
      <c r="Q32" s="57">
        <f t="shared" si="3"/>
        <v>0</v>
      </c>
    </row>
    <row r="33" spans="1:17" ht="15" customHeight="1">
      <c r="A33" s="2">
        <v>3</v>
      </c>
      <c r="B33" s="39" t="s">
        <v>23</v>
      </c>
      <c r="C33" s="39" t="s">
        <v>24</v>
      </c>
      <c r="D33" s="40"/>
      <c r="E33" s="41">
        <v>0</v>
      </c>
      <c r="F33" s="40"/>
      <c r="G33" s="40"/>
      <c r="H33" s="41">
        <v>0</v>
      </c>
      <c r="I33" s="42">
        <f t="shared" si="0"/>
        <v>0</v>
      </c>
      <c r="J33" s="28">
        <f>+I33</f>
        <v>0</v>
      </c>
      <c r="K33" s="29"/>
      <c r="L33" s="58"/>
      <c r="M33" s="56">
        <f>+J33</f>
        <v>0</v>
      </c>
      <c r="N33" s="58"/>
      <c r="O33" s="58"/>
      <c r="P33" s="58"/>
      <c r="Q33" s="57">
        <f aca="true" t="shared" si="4" ref="Q33:Q40">-J33-L33+SUM(M33:P33)</f>
        <v>0</v>
      </c>
    </row>
    <row r="34" spans="2:17" ht="12" customHeight="1">
      <c r="B34" s="49">
        <v>201</v>
      </c>
      <c r="C34" s="39" t="s">
        <v>65</v>
      </c>
      <c r="D34" s="40"/>
      <c r="E34" s="10">
        <v>0</v>
      </c>
      <c r="F34" s="3"/>
      <c r="G34" s="3"/>
      <c r="H34" s="41">
        <v>0</v>
      </c>
      <c r="I34" s="42">
        <f aca="true" t="shared" si="5" ref="I34:I54">+H34-E34</f>
        <v>0</v>
      </c>
      <c r="J34" s="28">
        <f>+I34</f>
        <v>0</v>
      </c>
      <c r="K34" s="29"/>
      <c r="L34" s="58"/>
      <c r="M34" s="56">
        <f>+J34</f>
        <v>0</v>
      </c>
      <c r="N34" s="58"/>
      <c r="O34" s="58"/>
      <c r="P34" s="58"/>
      <c r="Q34" s="57">
        <f t="shared" si="4"/>
        <v>0</v>
      </c>
    </row>
    <row r="35" spans="1:17" ht="15" customHeight="1">
      <c r="A35" s="2">
        <v>3</v>
      </c>
      <c r="B35" s="39" t="s">
        <v>25</v>
      </c>
      <c r="C35" s="39" t="s">
        <v>26</v>
      </c>
      <c r="D35" s="40"/>
      <c r="E35" s="41">
        <v>0</v>
      </c>
      <c r="F35" s="41">
        <v>0</v>
      </c>
      <c r="G35" s="41">
        <v>0</v>
      </c>
      <c r="H35" s="40">
        <f>E35+F35-G35</f>
        <v>0</v>
      </c>
      <c r="I35" s="40">
        <f t="shared" si="5"/>
        <v>0</v>
      </c>
      <c r="J35" s="28">
        <f>+I35</f>
        <v>0</v>
      </c>
      <c r="K35" s="29"/>
      <c r="L35" s="58"/>
      <c r="M35" s="58"/>
      <c r="N35" s="58"/>
      <c r="O35" s="58">
        <f>+J35</f>
        <v>0</v>
      </c>
      <c r="P35" s="58"/>
      <c r="Q35" s="57">
        <f t="shared" si="4"/>
        <v>0</v>
      </c>
    </row>
    <row r="36" spans="1:17" ht="15" customHeight="1">
      <c r="A36" s="2">
        <v>3</v>
      </c>
      <c r="B36" s="39" t="s">
        <v>27</v>
      </c>
      <c r="C36" s="43" t="s">
        <v>28</v>
      </c>
      <c r="D36" s="40"/>
      <c r="E36" s="41">
        <v>0</v>
      </c>
      <c r="F36" s="40"/>
      <c r="G36" s="40"/>
      <c r="H36" s="42">
        <f>E36+F37-G38</f>
        <v>0</v>
      </c>
      <c r="I36" s="42">
        <f t="shared" si="5"/>
        <v>0</v>
      </c>
      <c r="J36" s="28">
        <f>+I36</f>
        <v>0</v>
      </c>
      <c r="K36" s="29"/>
      <c r="L36" s="58"/>
      <c r="M36" s="56">
        <f>+J36</f>
        <v>0</v>
      </c>
      <c r="N36" s="58"/>
      <c r="O36" s="58"/>
      <c r="P36" s="58"/>
      <c r="Q36" s="57">
        <f t="shared" si="4"/>
        <v>0</v>
      </c>
    </row>
    <row r="37" spans="2:17" ht="15" customHeight="1">
      <c r="B37" s="39"/>
      <c r="C37" s="43" t="s">
        <v>123</v>
      </c>
      <c r="D37" s="40"/>
      <c r="E37" s="42"/>
      <c r="F37" s="41">
        <v>0</v>
      </c>
      <c r="G37" s="40"/>
      <c r="H37" s="42"/>
      <c r="I37" s="42"/>
      <c r="J37" s="28"/>
      <c r="K37" s="29"/>
      <c r="L37" s="58"/>
      <c r="M37" s="56"/>
      <c r="N37" s="58"/>
      <c r="O37" s="58"/>
      <c r="P37" s="58"/>
      <c r="Q37" s="57"/>
    </row>
    <row r="38" spans="2:17" ht="15" customHeight="1">
      <c r="B38" s="39"/>
      <c r="C38" s="43" t="s">
        <v>124</v>
      </c>
      <c r="D38" s="40"/>
      <c r="E38" s="42"/>
      <c r="F38" s="40"/>
      <c r="G38" s="41">
        <v>0</v>
      </c>
      <c r="H38" s="42"/>
      <c r="I38" s="42"/>
      <c r="J38" s="28"/>
      <c r="K38" s="29"/>
      <c r="L38" s="58"/>
      <c r="M38" s="56"/>
      <c r="N38" s="58"/>
      <c r="O38" s="58"/>
      <c r="P38" s="58"/>
      <c r="Q38" s="57"/>
    </row>
    <row r="39" spans="2:17" ht="12" customHeight="1">
      <c r="B39" s="49">
        <v>204</v>
      </c>
      <c r="C39" s="39" t="s">
        <v>76</v>
      </c>
      <c r="D39" s="40"/>
      <c r="E39" s="41">
        <v>0</v>
      </c>
      <c r="F39" s="41">
        <v>0</v>
      </c>
      <c r="G39" s="41">
        <v>0</v>
      </c>
      <c r="H39" s="40">
        <f>E39+F39-G39</f>
        <v>0</v>
      </c>
      <c r="I39" s="42">
        <f>+H39-E39</f>
        <v>0</v>
      </c>
      <c r="J39" s="28">
        <f>+I39</f>
        <v>0</v>
      </c>
      <c r="K39" s="29"/>
      <c r="L39" s="58"/>
      <c r="M39" s="58"/>
      <c r="N39" s="58"/>
      <c r="O39" s="58"/>
      <c r="P39" s="58"/>
      <c r="Q39" s="57">
        <f t="shared" si="4"/>
        <v>0</v>
      </c>
    </row>
    <row r="40" spans="1:17" ht="15" customHeight="1">
      <c r="A40" s="2">
        <v>3</v>
      </c>
      <c r="B40" s="39" t="s">
        <v>29</v>
      </c>
      <c r="C40" s="39" t="s">
        <v>30</v>
      </c>
      <c r="D40" s="40"/>
      <c r="E40" s="41">
        <v>0</v>
      </c>
      <c r="F40" s="40"/>
      <c r="G40" s="40"/>
      <c r="H40" s="41">
        <v>0</v>
      </c>
      <c r="I40" s="42">
        <f t="shared" si="5"/>
        <v>0</v>
      </c>
      <c r="J40" s="28">
        <f>+I40</f>
        <v>0</v>
      </c>
      <c r="K40" s="29"/>
      <c r="L40" s="58"/>
      <c r="M40" s="56">
        <f>+J40</f>
        <v>0</v>
      </c>
      <c r="N40" s="58"/>
      <c r="O40" s="58"/>
      <c r="P40" s="58"/>
      <c r="Q40" s="57">
        <f t="shared" si="4"/>
        <v>0</v>
      </c>
    </row>
    <row r="41" spans="1:17" ht="12.75">
      <c r="A41" s="2">
        <v>2</v>
      </c>
      <c r="B41" s="39" t="s">
        <v>31</v>
      </c>
      <c r="C41" s="12" t="s">
        <v>32</v>
      </c>
      <c r="D41" s="13"/>
      <c r="E41" s="3">
        <f>E42</f>
        <v>0</v>
      </c>
      <c r="F41" s="3">
        <f>+F42</f>
        <v>0</v>
      </c>
      <c r="G41" s="13">
        <f>+G42</f>
        <v>0</v>
      </c>
      <c r="H41" s="40">
        <f aca="true" t="shared" si="6" ref="H41:H47">E41+F41-G41</f>
        <v>0</v>
      </c>
      <c r="I41" s="3">
        <f t="shared" si="5"/>
        <v>0</v>
      </c>
      <c r="J41" s="28"/>
      <c r="K41" s="29"/>
      <c r="L41" s="58"/>
      <c r="M41" s="58"/>
      <c r="N41" s="58"/>
      <c r="O41" s="58"/>
      <c r="P41" s="58"/>
      <c r="Q41" s="57">
        <f>J41-L41+SUM(M41:P41)</f>
        <v>0</v>
      </c>
    </row>
    <row r="42" spans="1:17" ht="15" customHeight="1">
      <c r="A42" s="2">
        <v>3</v>
      </c>
      <c r="B42" s="39" t="s">
        <v>33</v>
      </c>
      <c r="C42" s="12" t="s">
        <v>34</v>
      </c>
      <c r="D42" s="13"/>
      <c r="E42" s="41">
        <v>0</v>
      </c>
      <c r="F42" s="41">
        <v>0</v>
      </c>
      <c r="G42" s="41">
        <v>0</v>
      </c>
      <c r="H42" s="40">
        <f t="shared" si="6"/>
        <v>0</v>
      </c>
      <c r="I42" s="3">
        <f t="shared" si="5"/>
        <v>0</v>
      </c>
      <c r="J42" s="28">
        <f>+I42</f>
        <v>0</v>
      </c>
      <c r="K42" s="29"/>
      <c r="L42" s="58"/>
      <c r="M42" s="58"/>
      <c r="N42" s="58"/>
      <c r="O42" s="58">
        <f>+J42</f>
        <v>0</v>
      </c>
      <c r="P42" s="58"/>
      <c r="Q42" s="57">
        <f>-J42-L42+SUM(M42:P42)</f>
        <v>0</v>
      </c>
    </row>
    <row r="43" spans="2:17" ht="15" customHeight="1">
      <c r="B43" s="39"/>
      <c r="C43" s="20" t="s">
        <v>116</v>
      </c>
      <c r="D43" s="40"/>
      <c r="E43" s="20"/>
      <c r="F43" s="40"/>
      <c r="G43" s="20"/>
      <c r="H43" s="67">
        <f t="shared" si="6"/>
        <v>0</v>
      </c>
      <c r="I43" s="68">
        <f t="shared" si="5"/>
        <v>0</v>
      </c>
      <c r="J43" s="28"/>
      <c r="K43" s="29"/>
      <c r="L43" s="58"/>
      <c r="M43" s="58"/>
      <c r="N43" s="58"/>
      <c r="O43" s="58"/>
      <c r="P43" s="58"/>
      <c r="Q43" s="57"/>
    </row>
    <row r="44" spans="2:17" ht="15" customHeight="1">
      <c r="B44" s="39"/>
      <c r="C44" s="20" t="s">
        <v>32</v>
      </c>
      <c r="D44" s="40"/>
      <c r="E44" s="69">
        <v>0</v>
      </c>
      <c r="F44" s="67">
        <f>F45</f>
        <v>0</v>
      </c>
      <c r="G44" s="68">
        <f>G46</f>
        <v>0</v>
      </c>
      <c r="H44" s="67">
        <f t="shared" si="6"/>
        <v>0</v>
      </c>
      <c r="I44" s="68">
        <f t="shared" si="5"/>
        <v>0</v>
      </c>
      <c r="J44" s="28"/>
      <c r="K44" s="29"/>
      <c r="L44" s="58"/>
      <c r="M44" s="58"/>
      <c r="N44" s="58"/>
      <c r="O44" s="58"/>
      <c r="P44" s="58"/>
      <c r="Q44" s="57"/>
    </row>
    <row r="45" spans="2:17" ht="15" customHeight="1">
      <c r="B45" s="39"/>
      <c r="C45" s="20" t="s">
        <v>125</v>
      </c>
      <c r="D45" s="40"/>
      <c r="E45" s="20"/>
      <c r="F45" s="69">
        <v>0</v>
      </c>
      <c r="G45" s="67"/>
      <c r="H45" s="67"/>
      <c r="I45" s="20"/>
      <c r="J45" s="28"/>
      <c r="K45" s="29"/>
      <c r="L45" s="58"/>
      <c r="M45" s="58"/>
      <c r="N45" s="58"/>
      <c r="O45" s="58"/>
      <c r="P45" s="58"/>
      <c r="Q45" s="57"/>
    </row>
    <row r="46" spans="2:17" ht="15" customHeight="1">
      <c r="B46" s="39"/>
      <c r="C46" s="20" t="s">
        <v>126</v>
      </c>
      <c r="D46" s="40"/>
      <c r="E46" s="20"/>
      <c r="F46" s="67"/>
      <c r="G46" s="69"/>
      <c r="H46" s="67"/>
      <c r="I46" s="20"/>
      <c r="J46" s="28"/>
      <c r="K46" s="29"/>
      <c r="L46" s="58"/>
      <c r="M46" s="58"/>
      <c r="N46" s="58"/>
      <c r="O46" s="58"/>
      <c r="P46" s="58"/>
      <c r="Q46" s="57"/>
    </row>
    <row r="47" spans="2:17" ht="15" customHeight="1">
      <c r="B47" s="39"/>
      <c r="C47" s="20" t="s">
        <v>101</v>
      </c>
      <c r="D47" s="40"/>
      <c r="E47" s="69">
        <v>0</v>
      </c>
      <c r="F47" s="67">
        <f>F48</f>
        <v>0</v>
      </c>
      <c r="G47" s="20"/>
      <c r="H47" s="67">
        <f t="shared" si="6"/>
        <v>0</v>
      </c>
      <c r="I47" s="20">
        <f t="shared" si="5"/>
        <v>0</v>
      </c>
      <c r="J47" s="28"/>
      <c r="K47" s="29"/>
      <c r="L47" s="58"/>
      <c r="M47" s="58"/>
      <c r="N47" s="58"/>
      <c r="O47" s="58"/>
      <c r="P47" s="58"/>
      <c r="Q47" s="57"/>
    </row>
    <row r="48" spans="2:17" ht="15" customHeight="1">
      <c r="B48" s="39"/>
      <c r="C48" s="20" t="s">
        <v>127</v>
      </c>
      <c r="D48" s="40"/>
      <c r="E48" s="20"/>
      <c r="F48" s="69">
        <v>0</v>
      </c>
      <c r="G48" s="67"/>
      <c r="H48" s="67"/>
      <c r="I48" s="20"/>
      <c r="J48" s="28"/>
      <c r="K48" s="29"/>
      <c r="L48" s="58"/>
      <c r="M48" s="58"/>
      <c r="N48" s="58"/>
      <c r="O48" s="58"/>
      <c r="P48" s="58"/>
      <c r="Q48" s="57"/>
    </row>
    <row r="49" spans="2:17" ht="15" customHeight="1">
      <c r="B49" s="39"/>
      <c r="C49" s="20" t="s">
        <v>131</v>
      </c>
      <c r="D49" s="40"/>
      <c r="E49" s="20"/>
      <c r="F49" s="67"/>
      <c r="G49" s="69"/>
      <c r="H49" s="67"/>
      <c r="I49" s="20"/>
      <c r="J49" s="28"/>
      <c r="K49" s="29"/>
      <c r="L49" s="58"/>
      <c r="M49" s="58"/>
      <c r="N49" s="58"/>
      <c r="O49" s="58"/>
      <c r="P49" s="58"/>
      <c r="Q49" s="57"/>
    </row>
    <row r="50" spans="2:17" ht="15" customHeight="1">
      <c r="B50" s="39"/>
      <c r="C50" s="20" t="s">
        <v>115</v>
      </c>
      <c r="D50" s="40"/>
      <c r="E50" s="69">
        <v>0</v>
      </c>
      <c r="F50" s="67">
        <f>F51</f>
        <v>0</v>
      </c>
      <c r="G50" s="67">
        <f>G52</f>
        <v>0</v>
      </c>
      <c r="H50" s="67"/>
      <c r="I50" s="68">
        <f t="shared" si="5"/>
        <v>0</v>
      </c>
      <c r="J50" s="28"/>
      <c r="K50" s="29"/>
      <c r="L50" s="58"/>
      <c r="M50" s="58"/>
      <c r="N50" s="58"/>
      <c r="O50" s="58"/>
      <c r="P50" s="58"/>
      <c r="Q50" s="57"/>
    </row>
    <row r="51" spans="2:17" ht="15" customHeight="1">
      <c r="B51" s="39"/>
      <c r="C51" s="20" t="s">
        <v>128</v>
      </c>
      <c r="D51" s="40"/>
      <c r="E51" s="20"/>
      <c r="F51" s="75"/>
      <c r="G51" s="76"/>
      <c r="H51" s="67"/>
      <c r="I51" s="20"/>
      <c r="J51" s="28"/>
      <c r="K51" s="29"/>
      <c r="L51" s="58"/>
      <c r="M51" s="58"/>
      <c r="N51" s="58"/>
      <c r="O51" s="58"/>
      <c r="P51" s="58"/>
      <c r="Q51" s="57"/>
    </row>
    <row r="52" spans="2:17" ht="15" customHeight="1">
      <c r="B52" s="39"/>
      <c r="C52" s="20" t="s">
        <v>132</v>
      </c>
      <c r="D52" s="40"/>
      <c r="E52" s="20"/>
      <c r="F52" s="76"/>
      <c r="G52" s="75">
        <v>0</v>
      </c>
      <c r="H52" s="67"/>
      <c r="I52" s="20"/>
      <c r="J52" s="28"/>
      <c r="K52" s="29"/>
      <c r="L52" s="58"/>
      <c r="M52" s="58"/>
      <c r="N52" s="58"/>
      <c r="O52" s="58"/>
      <c r="P52" s="58"/>
      <c r="Q52" s="57"/>
    </row>
    <row r="53" spans="1:17" ht="12.75">
      <c r="A53" s="2">
        <v>2</v>
      </c>
      <c r="B53" s="39" t="s">
        <v>35</v>
      </c>
      <c r="C53" s="39" t="s">
        <v>36</v>
      </c>
      <c r="D53" s="40"/>
      <c r="E53" s="42"/>
      <c r="F53" s="77"/>
      <c r="G53" s="77"/>
      <c r="H53" s="40"/>
      <c r="I53" s="40">
        <f t="shared" si="5"/>
        <v>0</v>
      </c>
      <c r="J53" s="28">
        <f>+I53</f>
        <v>0</v>
      </c>
      <c r="K53" s="29"/>
      <c r="L53" s="58"/>
      <c r="M53" s="58"/>
      <c r="N53" s="58"/>
      <c r="O53" s="58"/>
      <c r="P53" s="58"/>
      <c r="Q53" s="57">
        <f>-J53-L53+SUM(M53:P53)</f>
        <v>0</v>
      </c>
    </row>
    <row r="54" spans="1:17" ht="15" customHeight="1">
      <c r="A54" s="2">
        <v>3</v>
      </c>
      <c r="B54" s="39" t="s">
        <v>37</v>
      </c>
      <c r="C54" s="39" t="s">
        <v>38</v>
      </c>
      <c r="D54" s="40"/>
      <c r="E54" s="41">
        <v>0</v>
      </c>
      <c r="F54" s="41">
        <v>0</v>
      </c>
      <c r="G54" s="41">
        <v>0</v>
      </c>
      <c r="H54" s="40">
        <f>+E54+F54-G54</f>
        <v>0</v>
      </c>
      <c r="I54" s="40">
        <f t="shared" si="5"/>
        <v>0</v>
      </c>
      <c r="J54" s="28">
        <f>+I54</f>
        <v>0</v>
      </c>
      <c r="K54" s="29"/>
      <c r="L54" s="58">
        <f>+J54</f>
        <v>0</v>
      </c>
      <c r="M54" s="58"/>
      <c r="N54" s="58"/>
      <c r="O54" s="58"/>
      <c r="P54" s="60"/>
      <c r="Q54" s="61">
        <f>-J54-K54+SUM(L54:P54)</f>
        <v>0</v>
      </c>
    </row>
    <row r="55" spans="2:17" ht="12.75">
      <c r="B55" s="4"/>
      <c r="C55" s="50"/>
      <c r="D55" s="51"/>
      <c r="E55" s="5">
        <f>+E6-E31</f>
        <v>0</v>
      </c>
      <c r="F55" s="5"/>
      <c r="G55" s="5"/>
      <c r="J55" s="62">
        <f aca="true" t="shared" si="7" ref="J55:Q55">SUM(J6:J54)</f>
        <v>0</v>
      </c>
      <c r="K55" s="62">
        <f t="shared" si="7"/>
        <v>0</v>
      </c>
      <c r="L55" s="62">
        <f t="shared" si="7"/>
        <v>0</v>
      </c>
      <c r="M55" s="62">
        <f t="shared" si="7"/>
        <v>0</v>
      </c>
      <c r="N55" s="62">
        <f t="shared" si="7"/>
        <v>0</v>
      </c>
      <c r="O55" s="62">
        <f t="shared" si="7"/>
        <v>0</v>
      </c>
      <c r="P55" s="63">
        <f t="shared" si="7"/>
        <v>0</v>
      </c>
      <c r="Q55" s="62">
        <f t="shared" si="7"/>
        <v>0</v>
      </c>
    </row>
    <row r="56" spans="2:17" ht="12.75">
      <c r="B56" s="4"/>
      <c r="C56" s="50"/>
      <c r="D56" s="51"/>
      <c r="E56" s="5"/>
      <c r="F56" s="5"/>
      <c r="G56" s="5"/>
      <c r="J56" s="62"/>
      <c r="K56" s="62"/>
      <c r="L56" s="62"/>
      <c r="M56" s="62"/>
      <c r="N56" s="62"/>
      <c r="O56" s="62"/>
      <c r="P56" s="62"/>
      <c r="Q56" s="62"/>
    </row>
    <row r="57" spans="2:17" ht="12.75">
      <c r="B57" s="1" t="s">
        <v>130</v>
      </c>
      <c r="J57" s="62"/>
      <c r="K57" s="62"/>
      <c r="L57" s="62"/>
      <c r="M57" s="62"/>
      <c r="N57" s="62"/>
      <c r="O57" s="62"/>
      <c r="P57" s="62"/>
      <c r="Q57" s="62"/>
    </row>
    <row r="58" spans="12:17" ht="12.75">
      <c r="L58" s="64">
        <f>+MFR!B15-L55</f>
        <v>0</v>
      </c>
      <c r="Q58" s="19"/>
    </row>
    <row r="59" spans="2:17" ht="18">
      <c r="B59" s="9" t="s">
        <v>85</v>
      </c>
      <c r="Q59" s="19"/>
    </row>
    <row r="60" ht="12.75">
      <c r="Q60" s="19"/>
    </row>
    <row r="61" spans="2:17" ht="12.75">
      <c r="B61" s="49">
        <v>33</v>
      </c>
      <c r="C61" s="39" t="s">
        <v>140</v>
      </c>
      <c r="D61" s="49"/>
      <c r="E61" s="39"/>
      <c r="F61" s="41">
        <v>0</v>
      </c>
      <c r="Q61" s="19"/>
    </row>
    <row r="62" spans="2:17" ht="12.75">
      <c r="B62" s="49">
        <v>330</v>
      </c>
      <c r="C62" s="39" t="s">
        <v>142</v>
      </c>
      <c r="D62" s="49"/>
      <c r="E62" s="39"/>
      <c r="F62" s="41">
        <v>0</v>
      </c>
      <c r="G62" s="73" t="str">
        <f>IF((+F62-G13=0),"i.O.","Differenz_Abschreibungen_Anlagen_Finanzvermögen")</f>
        <v>i.O.</v>
      </c>
      <c r="L62" s="25"/>
      <c r="Q62" s="19"/>
    </row>
    <row r="63" spans="2:17" ht="12.75">
      <c r="B63" s="52"/>
      <c r="C63" s="39" t="s">
        <v>143</v>
      </c>
      <c r="D63" s="49"/>
      <c r="E63" s="39"/>
      <c r="F63" s="41"/>
      <c r="L63" s="25"/>
      <c r="Q63" s="19"/>
    </row>
    <row r="64" spans="2:17" ht="12.75">
      <c r="B64" s="52"/>
      <c r="C64" s="39" t="s">
        <v>144</v>
      </c>
      <c r="D64" s="49"/>
      <c r="E64" s="39"/>
      <c r="F64" s="42">
        <f>+F62+F63</f>
        <v>0</v>
      </c>
      <c r="L64" s="25"/>
      <c r="Q64" s="19"/>
    </row>
    <row r="65" spans="2:17" ht="12.75">
      <c r="B65" s="52" t="s">
        <v>100</v>
      </c>
      <c r="C65" s="39" t="s">
        <v>90</v>
      </c>
      <c r="D65" s="49"/>
      <c r="E65" s="39"/>
      <c r="F65" s="41">
        <v>0</v>
      </c>
      <c r="G65" s="73"/>
      <c r="L65" s="25"/>
      <c r="Q65" s="19"/>
    </row>
    <row r="66" spans="2:17" ht="12.75">
      <c r="B66" s="52"/>
      <c r="C66" s="39" t="s">
        <v>145</v>
      </c>
      <c r="D66" s="49"/>
      <c r="E66" s="39"/>
      <c r="F66" s="42">
        <f>F64-F65</f>
        <v>0</v>
      </c>
      <c r="G66" s="74"/>
      <c r="L66" s="25"/>
      <c r="Q66" s="19"/>
    </row>
    <row r="67" spans="2:17" ht="12.75">
      <c r="B67" s="52"/>
      <c r="C67" s="39"/>
      <c r="D67" s="49"/>
      <c r="E67" s="39"/>
      <c r="F67" s="42"/>
      <c r="G67" s="74"/>
      <c r="L67" s="25"/>
      <c r="Q67" s="19"/>
    </row>
    <row r="68" spans="2:17" ht="12.75">
      <c r="B68" s="49">
        <v>331</v>
      </c>
      <c r="C68" s="39" t="s">
        <v>138</v>
      </c>
      <c r="D68" s="49"/>
      <c r="E68" s="39"/>
      <c r="F68" s="41">
        <v>0</v>
      </c>
      <c r="H68" s="73"/>
      <c r="Q68" s="19"/>
    </row>
    <row r="69" spans="2:17" ht="12.75">
      <c r="B69" s="49">
        <v>332</v>
      </c>
      <c r="C69" s="39" t="s">
        <v>139</v>
      </c>
      <c r="D69" s="49"/>
      <c r="E69" s="39"/>
      <c r="F69" s="41">
        <v>0</v>
      </c>
      <c r="G69" s="73" t="str">
        <f>IF(H69=0,"i.O.","Differenz_Abschreibung_Verwaltungsvermögen")</f>
        <v>i.O.</v>
      </c>
      <c r="H69" s="5">
        <f>G23-F68-F69</f>
        <v>0</v>
      </c>
      <c r="L69" s="25"/>
      <c r="Q69" s="19"/>
    </row>
    <row r="70" spans="2:17" ht="12.75">
      <c r="B70" s="49"/>
      <c r="C70" s="39" t="s">
        <v>141</v>
      </c>
      <c r="D70" s="49"/>
      <c r="E70" s="39"/>
      <c r="F70" s="78">
        <f>SUM(F68:F69)</f>
        <v>0</v>
      </c>
      <c r="Q70" s="19"/>
    </row>
    <row r="71" spans="2:17" ht="12.75">
      <c r="B71" s="49"/>
      <c r="C71" s="43"/>
      <c r="D71" s="49"/>
      <c r="E71" s="43"/>
      <c r="F71" s="73">
        <f>F61-F62-F63-F65-F68-F69</f>
        <v>0</v>
      </c>
      <c r="Q71" s="19"/>
    </row>
    <row r="72" ht="12.75">
      <c r="Q72" s="19"/>
    </row>
    <row r="73" spans="3:14" ht="12.75">
      <c r="C73" s="53" t="s">
        <v>88</v>
      </c>
      <c r="F73" s="41"/>
      <c r="H73" s="4" t="s">
        <v>58</v>
      </c>
      <c r="I73" s="5">
        <f>(G15-G14)-F73</f>
        <v>0</v>
      </c>
      <c r="L73" s="27"/>
      <c r="M73" s="27"/>
      <c r="N73" s="27"/>
    </row>
    <row r="74" spans="12:14" ht="12.75">
      <c r="L74" s="33"/>
      <c r="M74" s="54"/>
      <c r="N74" s="55"/>
    </row>
    <row r="75" ht="12.75">
      <c r="C75" s="65" t="s">
        <v>112</v>
      </c>
    </row>
    <row r="77" spans="3:7" ht="12.75">
      <c r="C77" s="4" t="s">
        <v>113</v>
      </c>
      <c r="D77" s="4"/>
      <c r="E77" s="4"/>
      <c r="G77" s="4">
        <f>IF((F12-G12+F22-G22)=0,"","Umbuchung zwischen Finanzvermögen und Verwaltungsvermögen nicht korrekt")</f>
      </c>
    </row>
    <row r="78" spans="3:8" ht="12.75">
      <c r="C78" s="4" t="s">
        <v>135</v>
      </c>
      <c r="D78" s="4"/>
      <c r="E78" s="72" t="s">
        <v>136</v>
      </c>
      <c r="F78" s="73">
        <f>E6-E31</f>
        <v>0</v>
      </c>
      <c r="G78" s="4">
        <f>IF(F78=0,"","Fehler bei Erfassung Bestandesrechnung")</f>
      </c>
      <c r="H78" s="5">
        <f>+H6-H31</f>
        <v>0</v>
      </c>
    </row>
    <row r="79" spans="3:8" ht="12.75">
      <c r="C79" s="4"/>
      <c r="D79" s="4"/>
      <c r="E79" s="72" t="s">
        <v>137</v>
      </c>
      <c r="F79" s="73">
        <f>H6-H31</f>
        <v>0</v>
      </c>
      <c r="G79" s="4">
        <f>IF(F79=0,"","Fehler bei Erfassung Bestandesrechnung")</f>
      </c>
      <c r="H79" s="5"/>
    </row>
    <row r="80" spans="3:7" ht="12.75">
      <c r="C80" s="4" t="s">
        <v>32</v>
      </c>
      <c r="D80" s="4"/>
      <c r="E80" s="4"/>
      <c r="F80" s="4">
        <f>IF(F43+F44+F47+F50=F42,"","Erfassung Verpflichtungen nicht korrekt")</f>
      </c>
      <c r="G80" s="4">
        <f>IF(G43+G44+G47+G50=G42,"","Erfassung Verpflichtungen nicht korrekt")</f>
      </c>
    </row>
  </sheetData>
  <sheetProtection/>
  <mergeCells count="2">
    <mergeCell ref="B2:G2"/>
    <mergeCell ref="J4:Q4"/>
  </mergeCells>
  <printOptions/>
  <pageMargins left="0.37425877320890444" right="0.23" top="0.39370078740157477" bottom="0.37425877320890444" header="0" footer="0"/>
  <pageSetup errors="NA" horizontalDpi="600" verticalDpi="600" orientation="portrait" paperSize="9" scale="90" r:id="rId1"/>
  <rowBreaks count="1" manualBreakCount="1">
    <brk id="58" min="1" max="8" man="1"/>
  </rowBreaks>
  <colBreaks count="1" manualBreakCount="1">
    <brk id="9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7"/>
  <sheetViews>
    <sheetView tabSelected="1" zoomScalePageLayoutView="0" workbookViewId="0" topLeftCell="A32">
      <selection activeCell="A1" sqref="A1:C60"/>
    </sheetView>
  </sheetViews>
  <sheetFormatPr defaultColWidth="11.421875" defaultRowHeight="12.75"/>
  <cols>
    <col min="1" max="1" width="51.57421875" style="83" customWidth="1"/>
    <col min="2" max="2" width="12.57421875" style="83" customWidth="1"/>
    <col min="3" max="3" width="10.7109375" style="81" customWidth="1"/>
    <col min="4" max="4" width="10.7109375" style="83" customWidth="1"/>
    <col min="5" max="16384" width="11.421875" style="83" customWidth="1"/>
  </cols>
  <sheetData>
    <row r="1" spans="1:2" s="80" customFormat="1" ht="13.5" customHeight="1">
      <c r="A1" s="79" t="str">
        <f>+Input!B1</f>
        <v>Röm.-kath. Kirchgemeinde …</v>
      </c>
      <c r="B1" s="79"/>
    </row>
    <row r="2" spans="1:4" ht="13.5" customHeight="1">
      <c r="A2" s="113" t="s">
        <v>92</v>
      </c>
      <c r="B2" s="114"/>
      <c r="D2" s="82"/>
    </row>
    <row r="3" spans="1:4" s="80" customFormat="1" ht="13.5" customHeight="1">
      <c r="A3" s="79"/>
      <c r="B3" s="79"/>
      <c r="C3" s="84"/>
      <c r="D3" s="84"/>
    </row>
    <row r="4" spans="1:4" s="80" customFormat="1" ht="18.75">
      <c r="A4" s="85" t="s">
        <v>134</v>
      </c>
      <c r="B4" s="84" t="s">
        <v>39</v>
      </c>
      <c r="C4" s="84"/>
      <c r="D4" s="84"/>
    </row>
    <row r="5" s="84" customFormat="1" ht="13.5" customHeight="1"/>
    <row r="6" spans="1:5" s="91" customFormat="1" ht="15" customHeight="1">
      <c r="A6" s="86"/>
      <c r="B6" s="87" t="s">
        <v>83</v>
      </c>
      <c r="C6" s="88" t="s">
        <v>84</v>
      </c>
      <c r="D6" s="89"/>
      <c r="E6" s="90" t="s">
        <v>69</v>
      </c>
    </row>
    <row r="7" spans="2:4" s="92" customFormat="1" ht="15" customHeight="1">
      <c r="B7" s="92" t="s">
        <v>63</v>
      </c>
      <c r="C7" s="92" t="s">
        <v>63</v>
      </c>
      <c r="D7" s="93"/>
    </row>
    <row r="8" spans="1:4" s="95" customFormat="1" ht="15" customHeight="1">
      <c r="A8" s="94" t="s">
        <v>68</v>
      </c>
      <c r="D8" s="96"/>
    </row>
    <row r="9" spans="1:4" s="95" customFormat="1" ht="12.75" customHeight="1">
      <c r="A9" s="95" t="s">
        <v>40</v>
      </c>
      <c r="B9" s="97">
        <f>+Input!F54-Input!G54</f>
        <v>0</v>
      </c>
      <c r="C9" s="97">
        <v>0</v>
      </c>
      <c r="D9" s="98"/>
    </row>
    <row r="10" spans="1:4" ht="12.75" customHeight="1">
      <c r="A10" s="95" t="s">
        <v>59</v>
      </c>
      <c r="B10" s="95">
        <f>Input!F68+Input!F69</f>
        <v>0</v>
      </c>
      <c r="C10" s="97">
        <v>0</v>
      </c>
      <c r="D10" s="98"/>
    </row>
    <row r="11" spans="1:4" ht="12.75" customHeight="1">
      <c r="A11" s="95" t="s">
        <v>60</v>
      </c>
      <c r="B11" s="95">
        <f>Input!F64</f>
        <v>0</v>
      </c>
      <c r="C11" s="97">
        <v>0</v>
      </c>
      <c r="D11" s="98"/>
    </row>
    <row r="12" spans="1:4" ht="12.75" customHeight="1">
      <c r="A12" s="95" t="s">
        <v>120</v>
      </c>
      <c r="B12" s="95">
        <f>Input!F73</f>
        <v>0</v>
      </c>
      <c r="C12" s="97"/>
      <c r="D12" s="98"/>
    </row>
    <row r="13" spans="1:4" ht="12.75" customHeight="1">
      <c r="A13" s="95" t="s">
        <v>81</v>
      </c>
      <c r="B13" s="95">
        <f>Input!F39</f>
        <v>0</v>
      </c>
      <c r="C13" s="97">
        <v>0</v>
      </c>
      <c r="D13" s="98"/>
    </row>
    <row r="14" spans="1:4" ht="12.75" customHeight="1">
      <c r="A14" s="95" t="s">
        <v>82</v>
      </c>
      <c r="B14" s="95">
        <f>-Input!G39</f>
        <v>0</v>
      </c>
      <c r="C14" s="97">
        <v>0</v>
      </c>
      <c r="D14" s="98"/>
    </row>
    <row r="15" spans="1:4" ht="19.5" customHeight="1">
      <c r="A15" s="99" t="s">
        <v>64</v>
      </c>
      <c r="B15" s="99">
        <f>SUM(B9:B14)</f>
        <v>0</v>
      </c>
      <c r="C15" s="99">
        <f>SUM(C9:C14)</f>
        <v>0</v>
      </c>
      <c r="D15" s="100"/>
    </row>
    <row r="16" spans="1:4" ht="6" customHeight="1">
      <c r="A16" s="101"/>
      <c r="B16" s="101"/>
      <c r="C16" s="101"/>
      <c r="D16" s="100"/>
    </row>
    <row r="17" spans="1:4" ht="12.75" customHeight="1">
      <c r="A17" s="95" t="s">
        <v>122</v>
      </c>
      <c r="B17" s="95">
        <f>+Input!F37</f>
        <v>0</v>
      </c>
      <c r="C17" s="97">
        <v>0</v>
      </c>
      <c r="D17" s="98"/>
    </row>
    <row r="18" spans="1:4" ht="12.75" customHeight="1">
      <c r="A18" s="95" t="s">
        <v>121</v>
      </c>
      <c r="B18" s="95">
        <f>-Input!G38</f>
        <v>0</v>
      </c>
      <c r="C18" s="97">
        <v>0</v>
      </c>
      <c r="D18" s="98"/>
    </row>
    <row r="19" spans="1:4" ht="12.75" customHeight="1">
      <c r="A19" s="95" t="s">
        <v>117</v>
      </c>
      <c r="B19" s="95">
        <f>+Input!I43</f>
        <v>0</v>
      </c>
      <c r="C19" s="97">
        <v>0</v>
      </c>
      <c r="D19" s="98"/>
    </row>
    <row r="20" spans="1:4" ht="12.75" customHeight="1">
      <c r="A20" s="95" t="s">
        <v>79</v>
      </c>
      <c r="B20" s="95">
        <f>Input!F44</f>
        <v>0</v>
      </c>
      <c r="C20" s="97">
        <v>0</v>
      </c>
      <c r="D20" s="98"/>
    </row>
    <row r="21" spans="1:4" ht="12.75" customHeight="1">
      <c r="A21" s="95" t="s">
        <v>80</v>
      </c>
      <c r="B21" s="95">
        <f>-Input!G44</f>
        <v>0</v>
      </c>
      <c r="C21" s="97">
        <v>0</v>
      </c>
      <c r="D21" s="98"/>
    </row>
    <row r="22" spans="1:4" ht="12.75" customHeight="1">
      <c r="A22" s="95" t="s">
        <v>146</v>
      </c>
      <c r="B22" s="95">
        <f>Input!F47</f>
        <v>0</v>
      </c>
      <c r="C22" s="97">
        <v>0</v>
      </c>
      <c r="D22" s="98"/>
    </row>
    <row r="23" spans="1:4" ht="12.75" customHeight="1">
      <c r="A23" s="95" t="s">
        <v>147</v>
      </c>
      <c r="B23" s="95">
        <f>-Input!G47</f>
        <v>0</v>
      </c>
      <c r="C23" s="97">
        <v>0</v>
      </c>
      <c r="D23" s="98"/>
    </row>
    <row r="24" spans="1:4" ht="12.75" customHeight="1">
      <c r="A24" s="95" t="s">
        <v>119</v>
      </c>
      <c r="B24" s="95">
        <f>Input!F50</f>
        <v>0</v>
      </c>
      <c r="C24" s="97">
        <v>0</v>
      </c>
      <c r="D24" s="98"/>
    </row>
    <row r="25" spans="1:4" ht="12.75" customHeight="1">
      <c r="A25" s="95" t="s">
        <v>118</v>
      </c>
      <c r="B25" s="95">
        <f>-Input!G50</f>
        <v>0</v>
      </c>
      <c r="C25" s="97">
        <v>0</v>
      </c>
      <c r="D25" s="98"/>
    </row>
    <row r="26" spans="1:4" ht="19.5" customHeight="1">
      <c r="A26" s="99" t="s">
        <v>114</v>
      </c>
      <c r="B26" s="99">
        <f>SUM(B17:B25)</f>
        <v>0</v>
      </c>
      <c r="C26" s="99">
        <f>SUM(C17:C25)</f>
        <v>0</v>
      </c>
      <c r="D26" s="100"/>
    </row>
    <row r="27" spans="1:4" ht="3" customHeight="1">
      <c r="A27" s="95"/>
      <c r="B27" s="95"/>
      <c r="C27" s="95"/>
      <c r="D27" s="98"/>
    </row>
    <row r="28" spans="1:4" ht="12.75" customHeight="1">
      <c r="A28" s="95" t="s">
        <v>41</v>
      </c>
      <c r="B28" s="95">
        <f>-Input!I9</f>
        <v>0</v>
      </c>
      <c r="C28" s="97">
        <v>0</v>
      </c>
      <c r="D28" s="98"/>
    </row>
    <row r="29" spans="1:4" ht="12.75" customHeight="1">
      <c r="A29" s="95" t="s">
        <v>42</v>
      </c>
      <c r="B29" s="95">
        <f>-Input!I17</f>
        <v>0</v>
      </c>
      <c r="C29" s="97">
        <v>0</v>
      </c>
      <c r="D29" s="98"/>
    </row>
    <row r="30" spans="1:4" ht="12.75" customHeight="1">
      <c r="A30" s="95" t="s">
        <v>43</v>
      </c>
      <c r="B30" s="95">
        <f>-Input!I18</f>
        <v>0</v>
      </c>
      <c r="C30" s="97">
        <v>0</v>
      </c>
      <c r="D30" s="98"/>
    </row>
    <row r="31" spans="1:4" ht="12.75" customHeight="1">
      <c r="A31" s="95" t="s">
        <v>77</v>
      </c>
      <c r="B31" s="95">
        <f>-Input!I16</f>
        <v>0</v>
      </c>
      <c r="C31" s="97">
        <v>0</v>
      </c>
      <c r="D31" s="98"/>
    </row>
    <row r="32" spans="1:4" ht="12.75" customHeight="1">
      <c r="A32" s="95" t="s">
        <v>44</v>
      </c>
      <c r="B32" s="95">
        <f>Input!I33</f>
        <v>0</v>
      </c>
      <c r="C32" s="97">
        <v>0</v>
      </c>
      <c r="D32" s="98"/>
    </row>
    <row r="33" spans="1:4" ht="12.75" customHeight="1">
      <c r="A33" s="95" t="s">
        <v>78</v>
      </c>
      <c r="B33" s="95">
        <f>Input!I34</f>
        <v>0</v>
      </c>
      <c r="C33" s="97">
        <v>0</v>
      </c>
      <c r="D33" s="98"/>
    </row>
    <row r="34" spans="1:4" ht="12.75" customHeight="1">
      <c r="A34" s="95" t="s">
        <v>45</v>
      </c>
      <c r="B34" s="95">
        <f>+Input!I40</f>
        <v>0</v>
      </c>
      <c r="C34" s="97">
        <v>0</v>
      </c>
      <c r="D34" s="98"/>
    </row>
    <row r="35" spans="1:4" ht="12.75" customHeight="1" hidden="1">
      <c r="A35" s="98"/>
      <c r="B35" s="95">
        <v>0</v>
      </c>
      <c r="C35" s="95">
        <v>0</v>
      </c>
      <c r="D35" s="98"/>
    </row>
    <row r="36" spans="1:4" ht="12.75" customHeight="1" hidden="1">
      <c r="A36" s="98"/>
      <c r="B36" s="98"/>
      <c r="C36" s="98"/>
      <c r="D36" s="98"/>
    </row>
    <row r="37" spans="1:4" ht="19.5" customHeight="1">
      <c r="A37" s="99" t="s">
        <v>66</v>
      </c>
      <c r="B37" s="99">
        <f>SUM(B28:B36)</f>
        <v>0</v>
      </c>
      <c r="C37" s="99">
        <f>SUM(C28:C34)</f>
        <v>0</v>
      </c>
      <c r="D37" s="100"/>
    </row>
    <row r="38" spans="1:4" ht="21" customHeight="1">
      <c r="A38" s="101" t="s">
        <v>67</v>
      </c>
      <c r="B38" s="101">
        <f>+B37+B26+B15</f>
        <v>0</v>
      </c>
      <c r="C38" s="101">
        <f>+C37+C26+C15</f>
        <v>0</v>
      </c>
      <c r="D38" s="100"/>
    </row>
    <row r="39" spans="1:4" ht="19.5" customHeight="1">
      <c r="A39" s="102" t="s">
        <v>46</v>
      </c>
      <c r="B39" s="95"/>
      <c r="C39" s="95"/>
      <c r="D39" s="98"/>
    </row>
    <row r="40" spans="1:4" ht="12.75" customHeight="1">
      <c r="A40" s="95" t="s">
        <v>47</v>
      </c>
      <c r="B40" s="95">
        <f>-(Input!F11)</f>
        <v>0</v>
      </c>
      <c r="C40" s="97">
        <v>0</v>
      </c>
      <c r="D40" s="98"/>
    </row>
    <row r="41" spans="1:4" ht="12.75" customHeight="1">
      <c r="A41" s="95" t="s">
        <v>48</v>
      </c>
      <c r="B41" s="95">
        <f>Input!G14+Input!G24</f>
        <v>0</v>
      </c>
      <c r="C41" s="97">
        <v>0</v>
      </c>
      <c r="D41" s="98"/>
    </row>
    <row r="42" spans="1:4" ht="12.75" customHeight="1">
      <c r="A42" s="95" t="s">
        <v>49</v>
      </c>
      <c r="B42" s="95">
        <f>-Input!F21</f>
        <v>0</v>
      </c>
      <c r="C42" s="97">
        <v>0</v>
      </c>
      <c r="D42" s="98"/>
    </row>
    <row r="43" spans="1:4" ht="12.75" customHeight="1" hidden="1">
      <c r="A43" s="98"/>
      <c r="B43" s="98"/>
      <c r="C43" s="98"/>
      <c r="D43" s="98"/>
    </row>
    <row r="44" spans="1:4" ht="19.5" customHeight="1">
      <c r="A44" s="99" t="s">
        <v>50</v>
      </c>
      <c r="B44" s="99">
        <f>SUM(B40:B43)</f>
        <v>0</v>
      </c>
      <c r="C44" s="99">
        <f>SUM(C40:C43)</f>
        <v>0</v>
      </c>
      <c r="D44" s="100"/>
    </row>
    <row r="45" spans="1:4" ht="18.75" customHeight="1">
      <c r="A45" s="103" t="s">
        <v>51</v>
      </c>
      <c r="B45" s="103">
        <f>+B44+B38</f>
        <v>0</v>
      </c>
      <c r="C45" s="103">
        <f>+C44+C38</f>
        <v>0</v>
      </c>
      <c r="D45" s="100"/>
    </row>
    <row r="46" spans="1:4" ht="19.5" customHeight="1">
      <c r="A46" s="102" t="s">
        <v>52</v>
      </c>
      <c r="B46" s="95"/>
      <c r="C46" s="95"/>
      <c r="D46" s="98"/>
    </row>
    <row r="47" spans="1:4" ht="12.75" customHeight="1">
      <c r="A47" s="95" t="s">
        <v>61</v>
      </c>
      <c r="B47" s="95">
        <f>Input!F35</f>
        <v>0</v>
      </c>
      <c r="C47" s="97">
        <v>0</v>
      </c>
      <c r="D47" s="98"/>
    </row>
    <row r="48" spans="1:4" ht="12.75" customHeight="1">
      <c r="A48" s="95" t="s">
        <v>62</v>
      </c>
      <c r="B48" s="95">
        <f>-Input!G35</f>
        <v>0</v>
      </c>
      <c r="C48" s="97">
        <v>0</v>
      </c>
      <c r="D48" s="98"/>
    </row>
    <row r="49" spans="1:4" ht="12.75" customHeight="1" hidden="1">
      <c r="A49" s="98"/>
      <c r="B49" s="95">
        <v>0</v>
      </c>
      <c r="C49" s="95">
        <v>0</v>
      </c>
      <c r="D49" s="98"/>
    </row>
    <row r="50" spans="1:4" ht="12.75" customHeight="1" hidden="1">
      <c r="A50" s="98"/>
      <c r="B50" s="98"/>
      <c r="C50" s="98"/>
      <c r="D50" s="98"/>
    </row>
    <row r="51" spans="1:4" ht="19.5" customHeight="1">
      <c r="A51" s="99" t="s">
        <v>53</v>
      </c>
      <c r="B51" s="99">
        <f>SUM(B47:B50)</f>
        <v>0</v>
      </c>
      <c r="C51" s="99">
        <f>SUM(C47:C50)</f>
        <v>0</v>
      </c>
      <c r="D51" s="100"/>
    </row>
    <row r="52" spans="1:4" ht="21" customHeight="1">
      <c r="A52" s="104" t="s">
        <v>54</v>
      </c>
      <c r="B52" s="104">
        <f>+B45+B51</f>
        <v>0</v>
      </c>
      <c r="C52" s="104">
        <f>+C45+C51</f>
        <v>0</v>
      </c>
      <c r="D52" s="100"/>
    </row>
    <row r="53" spans="1:4" ht="12.75" customHeight="1">
      <c r="A53" s="95"/>
      <c r="B53" s="95"/>
      <c r="C53" s="95"/>
      <c r="D53" s="98"/>
    </row>
    <row r="54" spans="1:4" ht="12.75" customHeight="1">
      <c r="A54" s="100" t="s">
        <v>55</v>
      </c>
      <c r="B54" s="98"/>
      <c r="C54" s="98"/>
      <c r="D54" s="98"/>
    </row>
    <row r="55" spans="1:4" ht="12.75" customHeight="1">
      <c r="A55" s="95" t="s">
        <v>56</v>
      </c>
      <c r="B55" s="95">
        <f>+Input!E8</f>
        <v>0</v>
      </c>
      <c r="C55" s="97">
        <v>0</v>
      </c>
      <c r="D55" s="98"/>
    </row>
    <row r="56" spans="1:4" ht="12.75" customHeight="1">
      <c r="A56" s="95" t="s">
        <v>67</v>
      </c>
      <c r="B56" s="95">
        <f>+B38</f>
        <v>0</v>
      </c>
      <c r="C56" s="95">
        <f>C38</f>
        <v>0</v>
      </c>
      <c r="D56" s="98"/>
    </row>
    <row r="57" spans="1:4" ht="12.75" customHeight="1">
      <c r="A57" s="95" t="s">
        <v>50</v>
      </c>
      <c r="B57" s="95">
        <f>+B44</f>
        <v>0</v>
      </c>
      <c r="C57" s="95">
        <f>C44</f>
        <v>0</v>
      </c>
      <c r="D57" s="98"/>
    </row>
    <row r="58" spans="1:4" ht="12.75" customHeight="1">
      <c r="A58" s="95" t="s">
        <v>53</v>
      </c>
      <c r="B58" s="95">
        <f>+B51</f>
        <v>0</v>
      </c>
      <c r="C58" s="95">
        <f>C51</f>
        <v>0</v>
      </c>
      <c r="D58" s="98"/>
    </row>
    <row r="59" spans="1:4" ht="12.75" customHeight="1" hidden="1">
      <c r="A59" s="95"/>
      <c r="B59" s="95"/>
      <c r="C59" s="95"/>
      <c r="D59" s="98"/>
    </row>
    <row r="60" spans="1:4" ht="16.5" customHeight="1">
      <c r="A60" s="105" t="s">
        <v>57</v>
      </c>
      <c r="B60" s="105">
        <f>SUM(B55:B59)</f>
        <v>0</v>
      </c>
      <c r="C60" s="105">
        <f>SUM(C55:C59)</f>
        <v>0</v>
      </c>
      <c r="D60" s="100"/>
    </row>
    <row r="61" spans="1:4" ht="14.25" customHeight="1">
      <c r="A61" s="95"/>
      <c r="B61" s="95"/>
      <c r="C61" s="95"/>
      <c r="D61" s="98"/>
    </row>
    <row r="62" spans="1:4" ht="14.25" customHeight="1">
      <c r="A62" s="106" t="s">
        <v>91</v>
      </c>
      <c r="B62" s="107">
        <f>+B60-Input!H8</f>
        <v>0</v>
      </c>
      <c r="C62" s="95"/>
      <c r="D62" s="98"/>
    </row>
    <row r="63" spans="1:4" ht="12.75">
      <c r="A63" s="95"/>
      <c r="B63" s="95"/>
      <c r="C63" s="95"/>
      <c r="D63" s="98"/>
    </row>
    <row r="64" spans="1:4" ht="12.75">
      <c r="A64" s="95"/>
      <c r="B64" s="95"/>
      <c r="C64" s="95"/>
      <c r="D64" s="98"/>
    </row>
    <row r="65" spans="1:4" ht="12.75">
      <c r="A65" s="95"/>
      <c r="B65" s="95"/>
      <c r="C65" s="95"/>
      <c r="D65" s="98"/>
    </row>
    <row r="66" spans="1:4" ht="12.75">
      <c r="A66" s="95"/>
      <c r="B66" s="95"/>
      <c r="C66" s="95"/>
      <c r="D66" s="98"/>
    </row>
    <row r="67" spans="1:4" ht="12.75">
      <c r="A67" s="95"/>
      <c r="B67" s="95"/>
      <c r="C67" s="95"/>
      <c r="D67" s="98"/>
    </row>
    <row r="68" spans="1:4" ht="12.75">
      <c r="A68" s="95"/>
      <c r="B68" s="95"/>
      <c r="C68" s="95"/>
      <c r="D68" s="98"/>
    </row>
    <row r="69" spans="1:4" ht="12.75">
      <c r="A69" s="95"/>
      <c r="B69" s="95"/>
      <c r="C69" s="95"/>
      <c r="D69" s="98"/>
    </row>
    <row r="70" spans="1:4" ht="12.75">
      <c r="A70" s="95"/>
      <c r="B70" s="95"/>
      <c r="C70" s="95"/>
      <c r="D70" s="98"/>
    </row>
    <row r="71" spans="1:4" ht="12.75">
      <c r="A71" s="95"/>
      <c r="B71" s="95"/>
      <c r="C71" s="95"/>
      <c r="D71" s="98"/>
    </row>
    <row r="72" spans="1:4" ht="12.75">
      <c r="A72" s="95"/>
      <c r="B72" s="95"/>
      <c r="C72" s="95"/>
      <c r="D72" s="98"/>
    </row>
    <row r="73" spans="1:4" ht="12.75">
      <c r="A73" s="95"/>
      <c r="B73" s="95"/>
      <c r="C73" s="95"/>
      <c r="D73" s="98"/>
    </row>
    <row r="74" spans="1:4" ht="12.75">
      <c r="A74" s="95"/>
      <c r="B74" s="95"/>
      <c r="C74" s="95"/>
      <c r="D74" s="95"/>
    </row>
    <row r="75" spans="1:4" ht="12.75">
      <c r="A75" s="95"/>
      <c r="B75" s="95"/>
      <c r="C75" s="95"/>
      <c r="D75" s="95"/>
    </row>
    <row r="76" spans="1:4" ht="12.75">
      <c r="A76" s="95"/>
      <c r="B76" s="95"/>
      <c r="C76" s="95"/>
      <c r="D76" s="95"/>
    </row>
    <row r="77" spans="1:4" ht="12.75">
      <c r="A77" s="95"/>
      <c r="B77" s="95"/>
      <c r="C77" s="95"/>
      <c r="D77" s="95"/>
    </row>
    <row r="78" spans="1:4" ht="12.75">
      <c r="A78" s="95"/>
      <c r="B78" s="95"/>
      <c r="C78" s="95"/>
      <c r="D78" s="95"/>
    </row>
    <row r="79" spans="1:4" ht="12.75">
      <c r="A79" s="95"/>
      <c r="B79" s="95"/>
      <c r="C79" s="95"/>
      <c r="D79" s="95"/>
    </row>
    <row r="80" spans="1:4" ht="12.75">
      <c r="A80" s="95"/>
      <c r="B80" s="95"/>
      <c r="C80" s="95"/>
      <c r="D80" s="95"/>
    </row>
    <row r="81" spans="1:4" ht="12.75">
      <c r="A81" s="95"/>
      <c r="B81" s="95"/>
      <c r="C81" s="95"/>
      <c r="D81" s="95"/>
    </row>
    <row r="82" spans="1:4" ht="12.75">
      <c r="A82" s="95"/>
      <c r="B82" s="95"/>
      <c r="C82" s="95"/>
      <c r="D82" s="95"/>
    </row>
    <row r="83" spans="1:4" ht="12.75">
      <c r="A83" s="95"/>
      <c r="B83" s="95"/>
      <c r="C83" s="95"/>
      <c r="D83" s="95"/>
    </row>
    <row r="84" spans="1:4" ht="12.75">
      <c r="A84" s="95"/>
      <c r="B84" s="95"/>
      <c r="C84" s="95"/>
      <c r="D84" s="95"/>
    </row>
    <row r="85" spans="1:4" ht="12.75">
      <c r="A85" s="95"/>
      <c r="B85" s="95"/>
      <c r="C85" s="95"/>
      <c r="D85" s="95"/>
    </row>
    <row r="86" spans="1:4" ht="12.75">
      <c r="A86" s="95"/>
      <c r="B86" s="95"/>
      <c r="C86" s="95"/>
      <c r="D86" s="95"/>
    </row>
    <row r="87" spans="1:4" ht="12.75">
      <c r="A87" s="95"/>
      <c r="B87" s="95"/>
      <c r="C87" s="95"/>
      <c r="D87" s="95"/>
    </row>
    <row r="88" spans="1:4" ht="12.75">
      <c r="A88" s="95"/>
      <c r="B88" s="95"/>
      <c r="C88" s="95"/>
      <c r="D88" s="95"/>
    </row>
    <row r="89" spans="1:4" ht="12.75">
      <c r="A89" s="95"/>
      <c r="B89" s="95"/>
      <c r="C89" s="95"/>
      <c r="D89" s="95"/>
    </row>
    <row r="90" spans="1:4" ht="12.75">
      <c r="A90" s="95"/>
      <c r="B90" s="95"/>
      <c r="C90" s="95"/>
      <c r="D90" s="95"/>
    </row>
    <row r="91" spans="1:4" ht="12.75">
      <c r="A91" s="95"/>
      <c r="B91" s="95"/>
      <c r="C91" s="95"/>
      <c r="D91" s="95"/>
    </row>
    <row r="92" spans="1:4" ht="12.75">
      <c r="A92" s="95"/>
      <c r="B92" s="95"/>
      <c r="C92" s="95"/>
      <c r="D92" s="95"/>
    </row>
    <row r="93" spans="1:4" ht="12.75">
      <c r="A93" s="95"/>
      <c r="B93" s="95"/>
      <c r="C93" s="95"/>
      <c r="D93" s="95"/>
    </row>
    <row r="94" spans="1:4" ht="12.75">
      <c r="A94" s="95"/>
      <c r="B94" s="95"/>
      <c r="C94" s="95"/>
      <c r="D94" s="95"/>
    </row>
    <row r="95" spans="1:4" ht="12.75">
      <c r="A95" s="95"/>
      <c r="B95" s="95"/>
      <c r="C95" s="95"/>
      <c r="D95" s="95"/>
    </row>
    <row r="96" spans="1:4" ht="12.75">
      <c r="A96" s="95"/>
      <c r="B96" s="95"/>
      <c r="C96" s="95"/>
      <c r="D96" s="95"/>
    </row>
    <row r="97" ht="12.75">
      <c r="C97" s="83"/>
    </row>
    <row r="98" ht="12.75">
      <c r="C98" s="83"/>
    </row>
    <row r="99" ht="12.75">
      <c r="C99" s="83"/>
    </row>
    <row r="100" ht="12.75">
      <c r="C100" s="83"/>
    </row>
    <row r="101" ht="12.75">
      <c r="C101" s="83"/>
    </row>
    <row r="102" ht="12.75">
      <c r="C102" s="83"/>
    </row>
    <row r="103" ht="12.75">
      <c r="C103" s="83"/>
    </row>
    <row r="104" ht="12.75">
      <c r="C104" s="83"/>
    </row>
    <row r="105" ht="12.75">
      <c r="C105" s="83"/>
    </row>
    <row r="106" ht="12.75">
      <c r="C106" s="83"/>
    </row>
    <row r="107" ht="12.75">
      <c r="C107" s="83"/>
    </row>
    <row r="108" ht="12.75">
      <c r="C108" s="83"/>
    </row>
    <row r="109" ht="12.75">
      <c r="C109" s="83"/>
    </row>
    <row r="110" ht="12.75">
      <c r="C110" s="83"/>
    </row>
    <row r="111" ht="12.75">
      <c r="C111" s="83"/>
    </row>
    <row r="112" ht="12.75">
      <c r="C112" s="83"/>
    </row>
    <row r="113" ht="12.75">
      <c r="C113" s="83"/>
    </row>
    <row r="114" ht="12.75">
      <c r="C114" s="83"/>
    </row>
    <row r="115" ht="12.75">
      <c r="C115" s="83"/>
    </row>
    <row r="116" ht="12.75">
      <c r="C116" s="83"/>
    </row>
    <row r="117" ht="12.75">
      <c r="C117" s="83"/>
    </row>
    <row r="118" ht="12.75">
      <c r="C118" s="83"/>
    </row>
    <row r="119" ht="12.75">
      <c r="C119" s="83"/>
    </row>
    <row r="120" ht="12.75">
      <c r="C120" s="83"/>
    </row>
    <row r="121" ht="12.75">
      <c r="C121" s="83"/>
    </row>
    <row r="122" ht="12.75">
      <c r="C122" s="83"/>
    </row>
    <row r="123" ht="12.75">
      <c r="C123" s="83"/>
    </row>
    <row r="124" ht="12.75">
      <c r="C124" s="83"/>
    </row>
    <row r="125" ht="12.75">
      <c r="C125" s="83"/>
    </row>
    <row r="126" ht="12.75">
      <c r="C126" s="83"/>
    </row>
    <row r="127" ht="12.75">
      <c r="C127" s="83"/>
    </row>
    <row r="128" spans="1:4" ht="12.75">
      <c r="A128" s="108"/>
      <c r="B128" s="109"/>
      <c r="C128" s="109"/>
      <c r="D128" s="109"/>
    </row>
    <row r="129" spans="1:4" ht="12.75">
      <c r="A129" s="108"/>
      <c r="B129" s="109"/>
      <c r="C129" s="109"/>
      <c r="D129" s="109"/>
    </row>
    <row r="130" spans="1:3" ht="12.75">
      <c r="A130" s="108"/>
      <c r="C130" s="83"/>
    </row>
    <row r="131" spans="1:3" ht="12.75">
      <c r="A131" s="108"/>
      <c r="C131" s="83"/>
    </row>
    <row r="132" spans="1:3" ht="12.75">
      <c r="A132" s="108"/>
      <c r="C132" s="83"/>
    </row>
    <row r="133" spans="1:3" ht="12.75">
      <c r="A133" s="109"/>
      <c r="C133" s="83"/>
    </row>
    <row r="134" spans="1:3" ht="12.75">
      <c r="A134" s="109"/>
      <c r="C134" s="83"/>
    </row>
    <row r="135" spans="1:3" ht="12.75">
      <c r="A135" s="109"/>
      <c r="C135" s="83"/>
    </row>
    <row r="136" ht="12.75">
      <c r="C136" s="83"/>
    </row>
    <row r="137" ht="12.75">
      <c r="C137" s="83"/>
    </row>
    <row r="138" ht="12.75">
      <c r="C138" s="83"/>
    </row>
    <row r="139" ht="12.75">
      <c r="C139" s="83"/>
    </row>
    <row r="140" ht="12.75">
      <c r="C140" s="83"/>
    </row>
    <row r="141" ht="12.75">
      <c r="C141" s="83"/>
    </row>
    <row r="142" ht="12.75">
      <c r="C142" s="83"/>
    </row>
    <row r="143" ht="12.75">
      <c r="C143" s="83"/>
    </row>
    <row r="144" ht="12.75">
      <c r="C144" s="83"/>
    </row>
    <row r="145" ht="12.75">
      <c r="C145" s="83"/>
    </row>
    <row r="146" ht="12.75">
      <c r="C146" s="83"/>
    </row>
    <row r="147" ht="12.75">
      <c r="C147" s="83"/>
    </row>
    <row r="148" ht="12.75">
      <c r="C148" s="83"/>
    </row>
    <row r="149" ht="12.75">
      <c r="C149" s="83"/>
    </row>
    <row r="150" ht="12.75">
      <c r="C150" s="83"/>
    </row>
    <row r="151" ht="12.75">
      <c r="C151" s="83"/>
    </row>
    <row r="152" ht="12.75">
      <c r="C152" s="83"/>
    </row>
    <row r="153" ht="12.75">
      <c r="C153" s="83"/>
    </row>
    <row r="154" ht="12.75">
      <c r="C154" s="83"/>
    </row>
    <row r="155" ht="12.75">
      <c r="C155" s="83"/>
    </row>
    <row r="156" ht="12.75">
      <c r="C156" s="83"/>
    </row>
    <row r="157" ht="12.75">
      <c r="C157" s="83"/>
    </row>
    <row r="158" ht="12.75">
      <c r="C158" s="83"/>
    </row>
    <row r="159" ht="12.75">
      <c r="C159" s="83"/>
    </row>
    <row r="160" ht="12.75">
      <c r="C160" s="83"/>
    </row>
    <row r="161" ht="12.75">
      <c r="C161" s="83"/>
    </row>
    <row r="162" ht="12.75">
      <c r="C162" s="83"/>
    </row>
    <row r="163" ht="12.75">
      <c r="C163" s="83"/>
    </row>
    <row r="164" ht="12.75">
      <c r="C164" s="83"/>
    </row>
    <row r="165" ht="12.75">
      <c r="C165" s="83"/>
    </row>
    <row r="166" ht="12.75">
      <c r="C166" s="83"/>
    </row>
    <row r="167" ht="12.75">
      <c r="C167" s="83"/>
    </row>
    <row r="168" ht="12.75">
      <c r="C168" s="83"/>
    </row>
    <row r="169" ht="12.75">
      <c r="C169" s="83"/>
    </row>
    <row r="170" ht="12.75">
      <c r="C170" s="83"/>
    </row>
    <row r="171" ht="12.75">
      <c r="C171" s="83"/>
    </row>
    <row r="172" ht="12.75">
      <c r="C172" s="83"/>
    </row>
    <row r="173" ht="12.75">
      <c r="C173" s="83"/>
    </row>
    <row r="174" ht="12.75">
      <c r="C174" s="83"/>
    </row>
    <row r="175" ht="12.75">
      <c r="C175" s="83"/>
    </row>
    <row r="176" ht="12.75">
      <c r="C176" s="83"/>
    </row>
    <row r="177" ht="12.75">
      <c r="C177" s="83"/>
    </row>
    <row r="178" ht="12.75">
      <c r="C178" s="83"/>
    </row>
    <row r="179" ht="12.75">
      <c r="C179" s="83"/>
    </row>
    <row r="180" ht="12.75">
      <c r="C180" s="83"/>
    </row>
    <row r="181" ht="12.75">
      <c r="C181" s="83"/>
    </row>
    <row r="182" ht="12.75">
      <c r="C182" s="83"/>
    </row>
    <row r="183" ht="12.75">
      <c r="C183" s="83"/>
    </row>
    <row r="184" ht="12.75">
      <c r="C184" s="83"/>
    </row>
    <row r="185" ht="12.75">
      <c r="C185" s="83"/>
    </row>
    <row r="186" ht="12.75">
      <c r="C186" s="83"/>
    </row>
    <row r="187" ht="12.75">
      <c r="C187" s="83"/>
    </row>
    <row r="188" ht="12.75">
      <c r="C188" s="83"/>
    </row>
    <row r="189" ht="12.75">
      <c r="C189" s="83"/>
    </row>
    <row r="190" ht="12.75">
      <c r="C190" s="83"/>
    </row>
    <row r="191" ht="12.75">
      <c r="C191" s="83"/>
    </row>
    <row r="192" ht="12.75">
      <c r="C192" s="83"/>
    </row>
    <row r="193" ht="12.75">
      <c r="C193" s="83"/>
    </row>
    <row r="194" ht="12.75">
      <c r="C194" s="83"/>
    </row>
    <row r="195" ht="12.75">
      <c r="C195" s="83"/>
    </row>
    <row r="196" ht="12.75">
      <c r="C196" s="83"/>
    </row>
    <row r="197" ht="12.75">
      <c r="C197" s="83"/>
    </row>
    <row r="198" ht="12.75">
      <c r="C198" s="83"/>
    </row>
    <row r="199" ht="12.75">
      <c r="C199" s="83"/>
    </row>
    <row r="200" ht="12.75">
      <c r="C200" s="83"/>
    </row>
    <row r="201" ht="12.75">
      <c r="C201" s="83"/>
    </row>
    <row r="202" ht="12.75">
      <c r="C202" s="83"/>
    </row>
    <row r="203" ht="12.75">
      <c r="C203" s="83"/>
    </row>
    <row r="204" ht="12.75">
      <c r="C204" s="83"/>
    </row>
    <row r="205" ht="12.75">
      <c r="C205" s="83"/>
    </row>
    <row r="206" ht="12.75">
      <c r="C206" s="83"/>
    </row>
    <row r="207" ht="12.75">
      <c r="C207" s="83"/>
    </row>
    <row r="208" ht="12.75">
      <c r="C208" s="83"/>
    </row>
    <row r="209" ht="12.75">
      <c r="C209" s="83"/>
    </row>
    <row r="210" ht="12.75">
      <c r="C210" s="83"/>
    </row>
    <row r="211" ht="12.75">
      <c r="C211" s="83"/>
    </row>
    <row r="212" ht="12.75">
      <c r="C212" s="83"/>
    </row>
    <row r="213" ht="12.75">
      <c r="C213" s="83"/>
    </row>
    <row r="214" ht="12.75">
      <c r="C214" s="83"/>
    </row>
    <row r="215" ht="12.75">
      <c r="C215" s="83"/>
    </row>
    <row r="216" ht="12.75">
      <c r="C216" s="83"/>
    </row>
    <row r="217" ht="12.75">
      <c r="C217" s="83"/>
    </row>
    <row r="218" ht="12.75">
      <c r="C218" s="83"/>
    </row>
    <row r="219" ht="12.75">
      <c r="C219" s="83"/>
    </row>
    <row r="220" ht="12.75">
      <c r="C220" s="83"/>
    </row>
    <row r="221" ht="12.75">
      <c r="C221" s="83"/>
    </row>
    <row r="222" ht="12.75">
      <c r="C222" s="83"/>
    </row>
    <row r="223" ht="12.75">
      <c r="C223" s="83"/>
    </row>
    <row r="224" ht="12.75">
      <c r="C224" s="83"/>
    </row>
    <row r="225" ht="12.75">
      <c r="C225" s="83"/>
    </row>
    <row r="226" ht="12.75">
      <c r="C226" s="83"/>
    </row>
    <row r="227" ht="12.75">
      <c r="C227" s="83"/>
    </row>
    <row r="228" ht="12.75">
      <c r="C228" s="83"/>
    </row>
    <row r="229" ht="12.75">
      <c r="C229" s="83"/>
    </row>
    <row r="230" ht="12.75">
      <c r="C230" s="83"/>
    </row>
    <row r="231" ht="12.75">
      <c r="C231" s="83"/>
    </row>
    <row r="232" ht="12.75">
      <c r="C232" s="83"/>
    </row>
    <row r="233" ht="12.75">
      <c r="C233" s="83"/>
    </row>
    <row r="234" ht="12.75">
      <c r="C234" s="83"/>
    </row>
    <row r="235" ht="12.75">
      <c r="C235" s="83"/>
    </row>
    <row r="236" ht="12.75">
      <c r="C236" s="83"/>
    </row>
    <row r="237" ht="12.75">
      <c r="C237" s="83"/>
    </row>
    <row r="238" ht="12.75">
      <c r="C238" s="83"/>
    </row>
    <row r="239" ht="12.75">
      <c r="C239" s="83"/>
    </row>
    <row r="240" ht="12.75">
      <c r="C240" s="83"/>
    </row>
    <row r="241" ht="12.75">
      <c r="C241" s="83"/>
    </row>
    <row r="242" ht="12.75">
      <c r="C242" s="83"/>
    </row>
    <row r="243" ht="12.75">
      <c r="C243" s="83"/>
    </row>
    <row r="244" ht="12.75">
      <c r="C244" s="83"/>
    </row>
    <row r="245" ht="12.75">
      <c r="C245" s="83"/>
    </row>
    <row r="246" ht="12.75">
      <c r="C246" s="83"/>
    </row>
    <row r="247" ht="12.75">
      <c r="C247" s="83"/>
    </row>
    <row r="248" ht="12.75">
      <c r="C248" s="83"/>
    </row>
    <row r="249" ht="12.75">
      <c r="C249" s="83"/>
    </row>
    <row r="250" ht="12.75">
      <c r="C250" s="83"/>
    </row>
    <row r="251" ht="12.75">
      <c r="C251" s="83"/>
    </row>
    <row r="252" ht="12.75">
      <c r="C252" s="83"/>
    </row>
    <row r="253" ht="12.75">
      <c r="C253" s="83"/>
    </row>
    <row r="254" ht="12.75">
      <c r="C254" s="83"/>
    </row>
    <row r="255" ht="12.75">
      <c r="C255" s="83"/>
    </row>
    <row r="256" ht="12.75">
      <c r="C256" s="83"/>
    </row>
    <row r="257" ht="12.75">
      <c r="C257" s="83"/>
    </row>
    <row r="258" ht="12.75">
      <c r="C258" s="83"/>
    </row>
    <row r="259" ht="12.75">
      <c r="C259" s="83"/>
    </row>
    <row r="260" ht="12.75">
      <c r="C260" s="83"/>
    </row>
    <row r="261" ht="12.75">
      <c r="C261" s="83"/>
    </row>
    <row r="262" ht="12.75">
      <c r="C262" s="83"/>
    </row>
    <row r="263" ht="12.75">
      <c r="C263" s="83"/>
    </row>
    <row r="264" ht="12.75">
      <c r="C264" s="83"/>
    </row>
    <row r="265" ht="12.75">
      <c r="C265" s="83"/>
    </row>
    <row r="266" ht="12.75">
      <c r="C266" s="83"/>
    </row>
    <row r="267" ht="12.75">
      <c r="C267" s="83"/>
    </row>
  </sheetData>
  <sheetProtection/>
  <mergeCells count="1">
    <mergeCell ref="A2:B2"/>
  </mergeCells>
  <printOptions/>
  <pageMargins left="0.984251968503937" right="0.5905511811023623" top="0.73" bottom="0.51" header="0.31" footer="0.32"/>
  <pageSetup horizontalDpi="600" verticalDpi="600" orientation="portrait" paperSize="9" r:id="rId1"/>
  <headerFooter alignWithMargins="0">
    <oddFooter>&amp;R&amp;"Arial,Standard"&amp;8Seite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Trudi Bättig</dc:creator>
  <cp:keywords/>
  <dc:description/>
  <cp:lastModifiedBy>Trudi Bättig</cp:lastModifiedBy>
  <cp:lastPrinted>2009-11-13T08:53:57Z</cp:lastPrinted>
  <dcterms:created xsi:type="dcterms:W3CDTF">2008-10-05T08:26:34Z</dcterms:created>
  <dcterms:modified xsi:type="dcterms:W3CDTF">2010-02-01T07:35:30Z</dcterms:modified>
  <cp:category/>
  <cp:version/>
  <cp:contentType/>
  <cp:contentStatus/>
</cp:coreProperties>
</file>